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540" windowWidth="19320" windowHeight="9195" tabRatio="948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'!$A$8:$AC$13</definedName>
    <definedName name="_xlnm._FilterDatabase" localSheetId="0" hidden="1">'характеристика мкд'!$A$13:$X$13</definedName>
    <definedName name="_xlnm.Print_Titles" localSheetId="1">'виды работ '!$3:$8</definedName>
    <definedName name="_xlnm.Print_Area" localSheetId="1">'виды работ '!$A$1:$X$13</definedName>
    <definedName name="_xlnm.Print_Area" localSheetId="0">'характеристика мкд'!$A$1:$T$17</definedName>
  </definedNames>
  <calcPr calcId="125725"/>
</workbook>
</file>

<file path=xl/calcChain.xml><?xml version="1.0" encoding="utf-8"?>
<calcChain xmlns="http://schemas.openxmlformats.org/spreadsheetml/2006/main">
  <c r="D15" i="3"/>
  <c r="C15"/>
  <c r="N17" i="5"/>
  <c r="O17"/>
  <c r="M17"/>
  <c r="O16" l="1"/>
  <c r="N16"/>
  <c r="M16"/>
  <c r="K16"/>
  <c r="J16"/>
  <c r="I16"/>
  <c r="H16"/>
  <c r="W11" i="3" l="1"/>
  <c r="C10" l="1"/>
  <c r="L15" i="5" s="1"/>
  <c r="P15" l="1"/>
  <c r="P16" s="1"/>
  <c r="L16"/>
  <c r="Q15"/>
  <c r="Q16" l="1"/>
  <c r="C11" i="3"/>
  <c r="C12" l="1"/>
  <c r="C13" s="1"/>
  <c r="L17" i="5" l="1"/>
  <c r="P17" s="1"/>
</calcChain>
</file>

<file path=xl/sharedStrings.xml><?xml version="1.0" encoding="utf-8"?>
<sst xmlns="http://schemas.openxmlformats.org/spreadsheetml/2006/main" count="114" uniqueCount="66">
  <si>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</si>
  <si>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</si>
  <si>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</si>
  <si>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</si>
  <si>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</si>
  <si>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</si>
  <si>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</si>
  <si>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</si>
  <si>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</si>
  <si>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</si>
  <si>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</si>
  <si>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</si>
  <si>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</si>
  <si>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</si>
  <si>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</si>
  <si>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</si>
  <si>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</si>
  <si>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Суховское  сельское поселение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</si>
  <si>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</si>
  <si>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</si>
  <si>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</si>
  <si>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</si>
  <si>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</si>
  <si>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</si>
  <si>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</si>
  <si>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</si>
  <si>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</si>
  <si>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</si>
  <si>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</si>
  <si>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</si>
  <si>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</si>
  <si>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</si>
  <si>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</si>
  <si>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</si>
  <si>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</si>
  <si>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</si>
  <si>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</si>
  <si>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</si>
  <si>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</si>
  <si>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</si>
  <si>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</si>
  <si>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</si>
  <si>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</si>
  <si>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</si>
  <si>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</si>
  <si>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</si>
  <si>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</si>
  <si>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</si>
  <si>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</si>
  <si>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</si>
  <si>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</si>
  <si>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</si>
  <si>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</si>
  <si>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</si>
  <si>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</si>
  <si>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</si>
  <si>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30.12.2017</t>
  </si>
  <si>
    <t>Дер. Сухое, д. 7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</si>
  <si>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</si>
  <si>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</si>
  <si>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 xml:space="preserve">постановлением </t>
  </si>
  <si>
    <t>I. Перечень многоквартирных домов, которые подлежат капитальному ремонту в 2016 году</t>
  </si>
  <si>
    <t>Муниципальное образование Суховское сельское поселение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</si>
  <si>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муниципального образования Суховское сельское  поселение Ленинградской области</t>
  </si>
  <si>
    <t>Итого по муниципальному образованию со строительным контролем</t>
  </si>
  <si>
    <t>от 23 октября 2015 года № 193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</si>
</sst>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91">
    <xf numFmtId="0" fontId="0" fillId="0" borderId="0" xfId="0"/>
    <xf numFmtId="4" fontId="14" fillId="0" borderId="0" xfId="0" applyNumberFormat="1" applyFont="1" applyAlignment="1">
      <alignment horizontal="right" vertical="center" inden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 indent="1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7" applyFont="1" applyFill="1" applyBorder="1" applyAlignment="1">
      <alignment horizontal="center" vertical="center" textRotation="90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center" wrapText="1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topLeftCell="F7" zoomScaleNormal="100" zoomScaleSheetLayoutView="100" workbookViewId="0">
      <selection activeCell="Q3" sqref="Q3"/>
    </sheetView>
  </sheetViews>
  <sheetFormatPr defaultRowHeight="15"/>
  <cols>
    <col min="1" max="1" width="6.85546875" style="11" customWidth="1"/>
    <col min="2" max="2" width="46.7109375" style="12" customWidth="1"/>
    <col min="3" max="3" width="10.5703125" style="11" customWidth="1"/>
    <col min="4" max="4" width="9.42578125" style="11" bestFit="1" customWidth="1"/>
    <col min="5" max="5" width="9.28515625" style="11" bestFit="1" customWidth="1"/>
    <col min="6" max="7" width="9.42578125" style="11" bestFit="1" customWidth="1"/>
    <col min="8" max="8" width="13.140625" style="11" bestFit="1" customWidth="1"/>
    <col min="9" max="9" width="11" style="11" customWidth="1"/>
    <col min="10" max="11" width="11.42578125" style="11" customWidth="1"/>
    <col min="12" max="12" width="17.5703125" style="11" customWidth="1"/>
    <col min="13" max="15" width="9.42578125" style="11" bestFit="1" customWidth="1"/>
    <col min="16" max="16" width="14" style="11" customWidth="1"/>
    <col min="17" max="17" width="10.85546875" style="11" customWidth="1"/>
    <col min="18" max="18" width="12.42578125" style="11" customWidth="1"/>
    <col min="19" max="19" width="11.42578125" style="11" customWidth="1"/>
    <col min="20" max="20" width="9.28515625" style="11" bestFit="1" customWidth="1"/>
  </cols>
  <sheetData>
    <row r="1" spans="1:20" s="8" customFormat="1" ht="15" customHeight="1">
      <c r="A1" s="23"/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 t="s">
        <v>27</v>
      </c>
      <c r="R1" s="23"/>
      <c r="S1" s="23"/>
      <c r="T1" s="23"/>
    </row>
    <row r="2" spans="1:20" s="8" customFormat="1" ht="15" customHeight="1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 t="s">
        <v>60</v>
      </c>
      <c r="R2" s="23"/>
      <c r="S2" s="23"/>
      <c r="T2" s="23"/>
    </row>
    <row r="3" spans="1:20" s="8" customFormat="1" ht="15" customHeight="1">
      <c r="A3" s="23"/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65</v>
      </c>
      <c r="R3" s="23"/>
      <c r="S3" s="23"/>
      <c r="T3" s="23"/>
    </row>
    <row r="4" spans="1:20" s="8" customFormat="1" ht="15" customHeight="1">
      <c r="A4" s="23"/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 t="s">
        <v>28</v>
      </c>
      <c r="R4" s="23"/>
      <c r="S4" s="23"/>
      <c r="T4" s="23"/>
    </row>
    <row r="5" spans="1:20" s="8" customFormat="1" ht="15" customHeight="1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3"/>
      <c r="S5" s="23"/>
      <c r="T5" s="23"/>
    </row>
    <row r="6" spans="1:20" s="8" customFormat="1" ht="15" customHeight="1">
      <c r="A6" s="57" t="s">
        <v>63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3"/>
    </row>
    <row r="7" spans="1:20" s="8" customFormat="1" ht="15" customHeight="1">
      <c r="A7" s="23"/>
      <c r="B7" s="24"/>
      <c r="C7" s="23"/>
      <c r="D7" s="58" t="s">
        <v>61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23"/>
      <c r="S7" s="23"/>
      <c r="T7" s="23"/>
    </row>
    <row r="8" spans="1:20" s="8" customFormat="1" ht="12.75">
      <c r="A8" s="23"/>
      <c r="B8" s="24"/>
      <c r="C8" s="2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23"/>
      <c r="S8" s="23"/>
      <c r="T8" s="23"/>
    </row>
    <row r="9" spans="1:20" s="8" customFormat="1" ht="30" customHeight="1">
      <c r="A9" s="59" t="s">
        <v>29</v>
      </c>
      <c r="B9" s="59" t="s">
        <v>1</v>
      </c>
      <c r="C9" s="60" t="s">
        <v>30</v>
      </c>
      <c r="D9" s="60"/>
      <c r="E9" s="61" t="s">
        <v>31</v>
      </c>
      <c r="F9" s="61" t="s">
        <v>32</v>
      </c>
      <c r="G9" s="61" t="s">
        <v>33</v>
      </c>
      <c r="H9" s="56" t="s">
        <v>34</v>
      </c>
      <c r="I9" s="59" t="s">
        <v>35</v>
      </c>
      <c r="J9" s="59"/>
      <c r="K9" s="56" t="s">
        <v>36</v>
      </c>
      <c r="L9" s="59" t="s">
        <v>37</v>
      </c>
      <c r="M9" s="59"/>
      <c r="N9" s="59"/>
      <c r="O9" s="59"/>
      <c r="P9" s="59"/>
      <c r="Q9" s="62" t="s">
        <v>38</v>
      </c>
      <c r="R9" s="62" t="s">
        <v>39</v>
      </c>
      <c r="S9" s="56" t="s">
        <v>40</v>
      </c>
      <c r="T9" s="56" t="s">
        <v>41</v>
      </c>
    </row>
    <row r="10" spans="1:20" s="8" customFormat="1" ht="15" customHeight="1">
      <c r="A10" s="59"/>
      <c r="B10" s="59"/>
      <c r="C10" s="56" t="s">
        <v>42</v>
      </c>
      <c r="D10" s="56" t="s">
        <v>43</v>
      </c>
      <c r="E10" s="61"/>
      <c r="F10" s="61"/>
      <c r="G10" s="61"/>
      <c r="H10" s="56"/>
      <c r="I10" s="56" t="s">
        <v>44</v>
      </c>
      <c r="J10" s="56" t="s">
        <v>45</v>
      </c>
      <c r="K10" s="56"/>
      <c r="L10" s="56" t="s">
        <v>44</v>
      </c>
      <c r="M10" s="42"/>
      <c r="N10" s="42"/>
      <c r="O10" s="40"/>
      <c r="P10" s="40"/>
      <c r="Q10" s="62"/>
      <c r="R10" s="62"/>
      <c r="S10" s="56"/>
      <c r="T10" s="56"/>
    </row>
    <row r="11" spans="1:20" s="8" customFormat="1" ht="173.45" customHeight="1">
      <c r="A11" s="59"/>
      <c r="B11" s="59"/>
      <c r="C11" s="56"/>
      <c r="D11" s="56"/>
      <c r="E11" s="61"/>
      <c r="F11" s="61"/>
      <c r="G11" s="61"/>
      <c r="H11" s="56"/>
      <c r="I11" s="56"/>
      <c r="J11" s="56"/>
      <c r="K11" s="56"/>
      <c r="L11" s="56"/>
      <c r="M11" s="42" t="s">
        <v>46</v>
      </c>
      <c r="N11" s="42" t="s">
        <v>47</v>
      </c>
      <c r="O11" s="42" t="s">
        <v>48</v>
      </c>
      <c r="P11" s="42" t="s">
        <v>49</v>
      </c>
      <c r="Q11" s="62"/>
      <c r="R11" s="62"/>
      <c r="S11" s="56"/>
      <c r="T11" s="56"/>
    </row>
    <row r="12" spans="1:20" s="8" customFormat="1" ht="19.149999999999999" customHeight="1">
      <c r="A12" s="59"/>
      <c r="B12" s="59"/>
      <c r="C12" s="56"/>
      <c r="D12" s="56"/>
      <c r="E12" s="61"/>
      <c r="F12" s="61"/>
      <c r="G12" s="61"/>
      <c r="H12" s="40" t="s">
        <v>50</v>
      </c>
      <c r="I12" s="40" t="s">
        <v>50</v>
      </c>
      <c r="J12" s="40" t="s">
        <v>50</v>
      </c>
      <c r="K12" s="40" t="s">
        <v>51</v>
      </c>
      <c r="L12" s="40" t="s">
        <v>12</v>
      </c>
      <c r="M12" s="40"/>
      <c r="N12" s="40"/>
      <c r="O12" s="40" t="s">
        <v>12</v>
      </c>
      <c r="P12" s="40" t="s">
        <v>12</v>
      </c>
      <c r="Q12" s="25" t="s">
        <v>52</v>
      </c>
      <c r="R12" s="25" t="s">
        <v>52</v>
      </c>
      <c r="S12" s="56"/>
      <c r="T12" s="56"/>
    </row>
    <row r="13" spans="1:20" s="8" customFormat="1" ht="12.7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  <c r="R13" s="39">
        <v>18</v>
      </c>
      <c r="S13" s="39">
        <v>19</v>
      </c>
      <c r="T13" s="40">
        <v>20</v>
      </c>
    </row>
    <row r="14" spans="1:20" s="8" customFormat="1" ht="15.75" customHeight="1">
      <c r="A14" s="50" t="s">
        <v>62</v>
      </c>
      <c r="B14" s="51"/>
      <c r="C14" s="51"/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s="8" customFormat="1" ht="12.75">
      <c r="A15" s="20">
        <v>1</v>
      </c>
      <c r="B15" s="10" t="s">
        <v>57</v>
      </c>
      <c r="C15" s="39">
        <v>1964</v>
      </c>
      <c r="D15" s="39"/>
      <c r="E15" s="40" t="s">
        <v>53</v>
      </c>
      <c r="F15" s="39">
        <v>2</v>
      </c>
      <c r="G15" s="39">
        <v>2</v>
      </c>
      <c r="H15" s="39">
        <v>733.32</v>
      </c>
      <c r="I15" s="39">
        <v>641.82000000000005</v>
      </c>
      <c r="J15" s="39">
        <v>522.94000000000005</v>
      </c>
      <c r="K15" s="39">
        <v>28</v>
      </c>
      <c r="L15" s="36">
        <f>'виды работ '!C10</f>
        <v>301307</v>
      </c>
      <c r="M15" s="41">
        <v>0</v>
      </c>
      <c r="N15" s="41">
        <v>0</v>
      </c>
      <c r="O15" s="41">
        <v>0</v>
      </c>
      <c r="P15" s="41">
        <f>L15</f>
        <v>301307</v>
      </c>
      <c r="Q15" s="41">
        <f>L15/H15</f>
        <v>410.88065237549773</v>
      </c>
      <c r="R15" s="36">
        <v>14593.7</v>
      </c>
      <c r="S15" s="18" t="s">
        <v>56</v>
      </c>
      <c r="T15" s="40" t="s">
        <v>55</v>
      </c>
    </row>
    <row r="16" spans="1:20" s="8" customFormat="1" ht="12.75">
      <c r="A16" s="54" t="s">
        <v>16</v>
      </c>
      <c r="B16" s="55"/>
      <c r="C16" s="38" t="s">
        <v>54</v>
      </c>
      <c r="D16" s="38" t="s">
        <v>54</v>
      </c>
      <c r="E16" s="38" t="s">
        <v>54</v>
      </c>
      <c r="F16" s="38" t="s">
        <v>54</v>
      </c>
      <c r="G16" s="38" t="s">
        <v>54</v>
      </c>
      <c r="H16" s="39">
        <f>SUM(H15)</f>
        <v>733.32</v>
      </c>
      <c r="I16" s="39">
        <f t="shared" ref="I16:P16" si="0">SUM(I15)</f>
        <v>641.82000000000005</v>
      </c>
      <c r="J16" s="39">
        <f t="shared" si="0"/>
        <v>522.94000000000005</v>
      </c>
      <c r="K16" s="39">
        <f t="shared" si="0"/>
        <v>28</v>
      </c>
      <c r="L16" s="36">
        <f t="shared" si="0"/>
        <v>301307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6">
        <f t="shared" si="0"/>
        <v>301307</v>
      </c>
      <c r="Q16" s="41">
        <f>L16/H16</f>
        <v>410.88065237549773</v>
      </c>
      <c r="R16" s="19" t="s">
        <v>54</v>
      </c>
      <c r="S16" s="18" t="s">
        <v>54</v>
      </c>
      <c r="T16" s="18" t="s">
        <v>54</v>
      </c>
    </row>
    <row r="17" spans="1:20" s="9" customFormat="1" ht="12.75" customHeight="1">
      <c r="A17" s="49" t="s">
        <v>64</v>
      </c>
      <c r="B17" s="49"/>
      <c r="C17" s="49"/>
      <c r="D17" s="37" t="s">
        <v>54</v>
      </c>
      <c r="E17" s="37" t="s">
        <v>54</v>
      </c>
      <c r="F17" s="37" t="s">
        <v>54</v>
      </c>
      <c r="G17" s="37" t="s">
        <v>54</v>
      </c>
      <c r="H17" s="37" t="s">
        <v>54</v>
      </c>
      <c r="I17" s="37" t="s">
        <v>54</v>
      </c>
      <c r="J17" s="37" t="s">
        <v>54</v>
      </c>
      <c r="K17" s="37" t="s">
        <v>54</v>
      </c>
      <c r="L17" s="29">
        <f>'виды работ '!C13</f>
        <v>301307</v>
      </c>
      <c r="M17" s="14">
        <f>M16</f>
        <v>0</v>
      </c>
      <c r="N17" s="14">
        <f t="shared" ref="N17:O17" si="1">N16</f>
        <v>0</v>
      </c>
      <c r="O17" s="14">
        <f t="shared" si="1"/>
        <v>0</v>
      </c>
      <c r="P17" s="29">
        <f>L17</f>
        <v>301307</v>
      </c>
      <c r="Q17" s="21" t="s">
        <v>54</v>
      </c>
      <c r="R17" s="21" t="s">
        <v>54</v>
      </c>
      <c r="S17" s="21" t="s">
        <v>54</v>
      </c>
      <c r="T17" s="21" t="s">
        <v>54</v>
      </c>
    </row>
  </sheetData>
  <mergeCells count="25"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K9:K11"/>
    <mergeCell ref="A17:C17"/>
    <mergeCell ref="A14:E14"/>
    <mergeCell ref="F14:T14"/>
    <mergeCell ref="A16:B16"/>
    <mergeCell ref="T9:T12"/>
    <mergeCell ref="L9:P9"/>
    <mergeCell ref="Q9:Q11"/>
    <mergeCell ref="R9:R11"/>
    <mergeCell ref="S9:S12"/>
  </mergeCells>
  <pageMargins left="0.24" right="0.17" top="0.45" bottom="0.25" header="0.3" footer="0.17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view="pageBreakPreview" topLeftCell="A4" zoomScale="90" zoomScaleNormal="90" zoomScaleSheetLayoutView="90" workbookViewId="0">
      <pane xSplit="5610" ySplit="2190" activePane="bottomLeft"/>
      <selection activeCell="A23" sqref="A23:B23"/>
      <selection pane="topRight" activeCell="A2" sqref="A2"/>
      <selection pane="bottomLeft" activeCell="A13" sqref="A13:D15"/>
      <selection pane="bottomRight" activeCell="A11" sqref="A11:B11"/>
    </sheetView>
  </sheetViews>
  <sheetFormatPr defaultRowHeight="12.75"/>
  <cols>
    <col min="1" max="1" width="5.28515625" style="3" customWidth="1"/>
    <col min="2" max="2" width="50" style="3" customWidth="1"/>
    <col min="3" max="3" width="19.28515625" style="1" customWidth="1"/>
    <col min="4" max="4" width="15.85546875" style="1" customWidth="1"/>
    <col min="5" max="5" width="16.42578125" style="1" customWidth="1"/>
    <col min="6" max="6" width="15.140625" style="1" customWidth="1"/>
    <col min="7" max="9" width="14.28515625" style="1" customWidth="1"/>
    <col min="10" max="10" width="10" style="1" customWidth="1"/>
    <col min="11" max="11" width="16.7109375" style="1" customWidth="1"/>
    <col min="12" max="12" width="11.7109375" style="1" bestFit="1" customWidth="1"/>
    <col min="13" max="13" width="15.85546875" style="1" customWidth="1"/>
    <col min="14" max="14" width="10" style="1" customWidth="1"/>
    <col min="15" max="15" width="15.5703125" style="1" bestFit="1" customWidth="1"/>
    <col min="16" max="16" width="11.7109375" style="1" bestFit="1" customWidth="1"/>
    <col min="17" max="17" width="16.85546875" style="1" bestFit="1" customWidth="1"/>
    <col min="18" max="18" width="10" style="1" customWidth="1"/>
    <col min="19" max="19" width="14.28515625" style="1" customWidth="1"/>
    <col min="20" max="20" width="12.140625" style="1" customWidth="1"/>
    <col min="21" max="21" width="15.28515625" style="1" bestFit="1" customWidth="1"/>
    <col min="22" max="24" width="15.710937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 s="15" customForma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32"/>
    </row>
    <row r="2" spans="1:28" s="15" customFormat="1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2"/>
    </row>
    <row r="3" spans="1:28" s="15" customFormat="1" ht="12.75" customHeight="1">
      <c r="A3" s="72" t="s">
        <v>0</v>
      </c>
      <c r="B3" s="72" t="s">
        <v>1</v>
      </c>
      <c r="C3" s="72" t="s">
        <v>2</v>
      </c>
      <c r="D3" s="75" t="s">
        <v>25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32"/>
    </row>
    <row r="4" spans="1:28" s="15" customFormat="1" ht="12.75" customHeight="1">
      <c r="A4" s="73"/>
      <c r="B4" s="73"/>
      <c r="C4" s="73"/>
      <c r="D4" s="78" t="s">
        <v>26</v>
      </c>
      <c r="E4" s="79"/>
      <c r="F4" s="79"/>
      <c r="G4" s="79"/>
      <c r="H4" s="79"/>
      <c r="I4" s="80"/>
      <c r="J4" s="81" t="s">
        <v>19</v>
      </c>
      <c r="K4" s="82"/>
      <c r="L4" s="81" t="s">
        <v>20</v>
      </c>
      <c r="M4" s="82"/>
      <c r="N4" s="81" t="s">
        <v>21</v>
      </c>
      <c r="O4" s="82"/>
      <c r="P4" s="81" t="s">
        <v>22</v>
      </c>
      <c r="Q4" s="82"/>
      <c r="R4" s="81" t="s">
        <v>23</v>
      </c>
      <c r="S4" s="82"/>
      <c r="T4" s="81" t="s">
        <v>24</v>
      </c>
      <c r="U4" s="82"/>
      <c r="V4" s="72" t="s">
        <v>3</v>
      </c>
      <c r="W4" s="72" t="s">
        <v>4</v>
      </c>
      <c r="X4" s="72" t="s">
        <v>58</v>
      </c>
      <c r="Y4" s="32"/>
    </row>
    <row r="5" spans="1:28" s="15" customFormat="1" ht="12.75" customHeight="1">
      <c r="A5" s="73"/>
      <c r="B5" s="73"/>
      <c r="C5" s="73"/>
      <c r="D5" s="72" t="s">
        <v>5</v>
      </c>
      <c r="E5" s="78" t="s">
        <v>6</v>
      </c>
      <c r="F5" s="79"/>
      <c r="G5" s="79"/>
      <c r="H5" s="79"/>
      <c r="I5" s="80"/>
      <c r="J5" s="83"/>
      <c r="K5" s="84"/>
      <c r="L5" s="83"/>
      <c r="M5" s="84"/>
      <c r="N5" s="83"/>
      <c r="O5" s="84"/>
      <c r="P5" s="83"/>
      <c r="Q5" s="84"/>
      <c r="R5" s="83"/>
      <c r="S5" s="84"/>
      <c r="T5" s="83"/>
      <c r="U5" s="84"/>
      <c r="V5" s="73"/>
      <c r="W5" s="73"/>
      <c r="X5" s="73"/>
      <c r="Y5" s="32"/>
    </row>
    <row r="6" spans="1:28" s="15" customFormat="1" ht="60" customHeight="1">
      <c r="A6" s="73"/>
      <c r="B6" s="73"/>
      <c r="C6" s="74"/>
      <c r="D6" s="74"/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85"/>
      <c r="K6" s="86"/>
      <c r="L6" s="85"/>
      <c r="M6" s="86"/>
      <c r="N6" s="85"/>
      <c r="O6" s="86"/>
      <c r="P6" s="85"/>
      <c r="Q6" s="86"/>
      <c r="R6" s="85"/>
      <c r="S6" s="86"/>
      <c r="T6" s="85"/>
      <c r="U6" s="86"/>
      <c r="V6" s="74"/>
      <c r="W6" s="74"/>
      <c r="X6" s="74"/>
      <c r="Y6" s="32"/>
    </row>
    <row r="7" spans="1:28" s="23" customFormat="1">
      <c r="A7" s="74"/>
      <c r="B7" s="74"/>
      <c r="C7" s="22" t="s">
        <v>12</v>
      </c>
      <c r="D7" s="22" t="s">
        <v>12</v>
      </c>
      <c r="E7" s="22" t="s">
        <v>12</v>
      </c>
      <c r="F7" s="22" t="s">
        <v>12</v>
      </c>
      <c r="G7" s="22" t="s">
        <v>12</v>
      </c>
      <c r="H7" s="22" t="s">
        <v>12</v>
      </c>
      <c r="I7" s="22" t="s">
        <v>12</v>
      </c>
      <c r="J7" s="22" t="s">
        <v>13</v>
      </c>
      <c r="K7" s="22" t="s">
        <v>12</v>
      </c>
      <c r="L7" s="22" t="s">
        <v>14</v>
      </c>
      <c r="M7" s="22" t="s">
        <v>12</v>
      </c>
      <c r="N7" s="22" t="s">
        <v>14</v>
      </c>
      <c r="O7" s="22" t="s">
        <v>12</v>
      </c>
      <c r="P7" s="22" t="s">
        <v>14</v>
      </c>
      <c r="Q7" s="22" t="s">
        <v>12</v>
      </c>
      <c r="R7" s="22" t="s">
        <v>15</v>
      </c>
      <c r="S7" s="22" t="s">
        <v>12</v>
      </c>
      <c r="T7" s="22" t="s">
        <v>14</v>
      </c>
      <c r="U7" s="22" t="s">
        <v>12</v>
      </c>
      <c r="V7" s="22" t="s">
        <v>12</v>
      </c>
      <c r="W7" s="22" t="s">
        <v>12</v>
      </c>
      <c r="X7" s="22" t="s">
        <v>12</v>
      </c>
      <c r="Y7" s="34"/>
    </row>
    <row r="8" spans="1:28" s="23" customForma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27">
        <v>23</v>
      </c>
      <c r="X8" s="27">
        <v>24</v>
      </c>
      <c r="Y8" s="34"/>
    </row>
    <row r="9" spans="1:28" s="15" customFormat="1" ht="12.75" customHeight="1">
      <c r="A9" s="68" t="s">
        <v>17</v>
      </c>
      <c r="B9" s="69"/>
      <c r="C9" s="70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7"/>
      <c r="Z9" s="16"/>
      <c r="AA9" s="7"/>
      <c r="AB9" s="7"/>
    </row>
    <row r="10" spans="1:28" s="15" customFormat="1" ht="12.75" customHeight="1">
      <c r="A10" s="44">
        <v>1</v>
      </c>
      <c r="B10" s="10" t="s">
        <v>57</v>
      </c>
      <c r="C10" s="45">
        <f t="shared" ref="C10" si="0">D10+K10+M10+O10+Q10+S10+U10+V10+W10+X10</f>
        <v>301307</v>
      </c>
      <c r="D10" s="45"/>
      <c r="E10" s="45"/>
      <c r="F10" s="45"/>
      <c r="G10" s="45"/>
      <c r="H10" s="45"/>
      <c r="I10" s="45"/>
      <c r="J10" s="45"/>
      <c r="K10" s="46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>
        <v>301307</v>
      </c>
      <c r="X10" s="45"/>
      <c r="Y10" s="17"/>
      <c r="Z10" s="16"/>
      <c r="AA10" s="7"/>
      <c r="AB10" s="7"/>
    </row>
    <row r="11" spans="1:28" s="15" customFormat="1" ht="12.75" customHeight="1">
      <c r="A11" s="66" t="s">
        <v>16</v>
      </c>
      <c r="B11" s="67"/>
      <c r="C11" s="45">
        <f>SUM(C10)</f>
        <v>301307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>
        <f t="shared" ref="W11" si="1">SUM(W10)</f>
        <v>301307</v>
      </c>
      <c r="X11" s="45"/>
      <c r="Y11" s="17"/>
      <c r="Z11" s="16"/>
      <c r="AA11" s="16"/>
      <c r="AB11" s="16"/>
    </row>
    <row r="12" spans="1:28" s="15" customFormat="1" ht="12.75" customHeight="1">
      <c r="A12" s="87" t="s">
        <v>18</v>
      </c>
      <c r="B12" s="88"/>
      <c r="C12" s="35">
        <f>C15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7"/>
      <c r="Z12" s="16"/>
    </row>
    <row r="13" spans="1:28" s="15" customFormat="1" ht="12.75" customHeight="1">
      <c r="A13" s="89" t="s">
        <v>64</v>
      </c>
      <c r="B13" s="90"/>
      <c r="C13" s="35">
        <f>C11+C12</f>
        <v>301307</v>
      </c>
      <c r="D13" s="4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7"/>
      <c r="Z13" s="16"/>
    </row>
    <row r="14" spans="1:28" s="15" customForma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2"/>
    </row>
    <row r="15" spans="1:28" s="15" customFormat="1">
      <c r="C15" s="31">
        <f>(C11-X11-W11)*2.14/100</f>
        <v>0</v>
      </c>
      <c r="D15" s="47">
        <f>E11+F11+G11+H11+I11+K11+M11+O11+Q11+S11+U11+V11+W11+X11</f>
        <v>301307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2"/>
    </row>
    <row r="16" spans="1:28" s="15" customFormat="1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2"/>
    </row>
    <row r="17" spans="3:25" s="15" customForma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2"/>
    </row>
    <row r="18" spans="3:25" s="15" customFormat="1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2"/>
    </row>
    <row r="19" spans="3:25" s="15" customFormat="1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2"/>
    </row>
    <row r="20" spans="3:25" s="5" customFormat="1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3"/>
    </row>
    <row r="21" spans="3:25" s="5" customForma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3"/>
    </row>
    <row r="22" spans="3:25" s="5" customFormat="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3"/>
    </row>
    <row r="23" spans="3:25" s="5" customFormat="1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3"/>
    </row>
    <row r="24" spans="3:25" s="5" customFormat="1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3"/>
    </row>
    <row r="25" spans="3:25" s="5" customFormat="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3"/>
    </row>
    <row r="26" spans="3:25" s="4" customForma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/>
    </row>
    <row r="27" spans="3:25" s="4" customForma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</row>
    <row r="28" spans="3:25" s="4" customForma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</row>
    <row r="29" spans="3:25" s="4" customForma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</row>
    <row r="30" spans="3:25" s="4" customForma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</row>
    <row r="31" spans="3:25" s="4" customForma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</row>
    <row r="32" spans="3:25" s="4" customForma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</row>
    <row r="33" spans="3:25" s="4" customForma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</row>
    <row r="34" spans="3:25" s="4" customForma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</row>
    <row r="35" spans="3:25" s="4" customForma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</row>
    <row r="36" spans="3:25" s="4" customForma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3:25" s="4" customForma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3:25" s="4" customForma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3:25" s="4" customForma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3:25" s="4" customForma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3:25" s="4" customForma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3:25" s="4" customForma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3:25" s="4" customForma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3:25" s="4" customForma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3:25" s="4" customForma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3:25" s="4" customForma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3:25" s="4" customForma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3:25" s="4" customForma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3:25" s="4" customForma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</sheetData>
  <mergeCells count="22">
    <mergeCell ref="A13:B13"/>
    <mergeCell ref="E5:I5"/>
    <mergeCell ref="W4:W6"/>
    <mergeCell ref="X4:X6"/>
    <mergeCell ref="D5:D6"/>
    <mergeCell ref="A12:B12"/>
    <mergeCell ref="D9:X9"/>
    <mergeCell ref="A11:B11"/>
    <mergeCell ref="A9:C9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характеристика мкд</vt:lpstr>
      <vt:lpstr>виды работ </vt:lpstr>
      <vt:lpstr>'виды работ 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2015-10-23T05:32:08Z</dcterms:modified>
</cp:coreProperties>
</file>