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4625" windowHeight="8700" activeTab="0"/>
  </bookViews>
  <sheets>
    <sheet name="VI" sheetId="1" r:id="rId1"/>
  </sheets>
  <definedNames>
    <definedName name="_xlnm.Print_Area" localSheetId="0">'VI'!$A$1:$D$47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<sst xmlns="http://schemas.openxmlformats.org/spreadsheetml/2006/main" count="79" uniqueCount="79">
  <si>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</si>
  <si>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</si>
  <si>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</si>
  <si>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</si>
  <si>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</si>
  <si>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</si>
  <si>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</si>
  <si>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</si>
  <si>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</si>
  <si>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</si>
  <si>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</si>
  <si>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</si>
  <si>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</si>
  <si>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</si>
  <si>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</si>
  <si>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</si>
  <si>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</si>
  <si>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</si>
  <si>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</si>
  <si>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</si>
  <si>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</si>
  <si>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</si>
  <si>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</si>
  <si>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</si>
  <si>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</si>
  <si>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</si>
  <si>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</si>
  <si>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</si>
  <si>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</si>
  <si>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</si>
  <si>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</si>
  <si>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</si>
  <si>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</si>
  <si>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</si>
  <si>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</si>
  <si>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</si>
  <si>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</si>
  <si>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</si>
  <si>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</si>
  <si>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</si>
  <si>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</si>
  <si>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</si>
  <si>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</si>
  <si>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</si>
  <si>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</si>
  <si>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</si>
  <si>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</si>
  <si>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</si>
  <si>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</si>
  <si>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</si>
  <si>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</si>
  <si>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</si>
  <si>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</si>
  <si>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</si>
  <si>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</si>
  <si>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</si>
  <si>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</si>
  <si>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</si>
  <si>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</si>
  <si>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</si>
  <si>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</si>
  <si>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</si>
  <si>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</si>
  <si>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</si>
  <si>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</si>
  <si>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</si>
  <si>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</si>
  <si>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</si>
  <si>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</si>
  <si>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</si>
  <si>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</si>
  <si>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</si>
  <si>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</si>
  <si>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по разделам и подразделам классификации расходов  бюджетов  на 2018 год</t>
  </si>
  <si>
    <t>(Приложение 5)</t>
  </si>
  <si>
    <t>2018 год сумма (тысяч рублей)</t>
  </si>
  <si>
    <t>от "20" декабря 2017 г.  №35</t>
  </si>
  <si>
    <t>(в редакции решения совета депутатов</t>
  </si>
  <si>
    <t>от "20"  июня 2018г №25)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</si>
</sst>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 quotePrefix="1">
      <alignment horizontal="center"/>
    </xf>
    <xf numFmtId="49" fontId="9" fillId="0" borderId="12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9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49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172" fontId="9" fillId="33" borderId="20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5" zoomScaleNormal="75" zoomScaleSheetLayoutView="75" workbookViewId="0" topLeftCell="A1">
      <selection activeCell="B9" sqref="B9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1.875" style="0" bestFit="1" customWidth="1"/>
  </cols>
  <sheetData>
    <row r="1" spans="1:6" ht="20.25" customHeight="1">
      <c r="A1" s="59" t="s">
        <v>51</v>
      </c>
      <c r="B1" s="59"/>
      <c r="C1" s="59"/>
      <c r="D1" s="59"/>
      <c r="E1" s="55"/>
      <c r="F1" s="55"/>
    </row>
    <row r="2" spans="1:6" ht="20.25">
      <c r="A2" s="59" t="s">
        <v>50</v>
      </c>
      <c r="B2" s="59"/>
      <c r="C2" s="59"/>
      <c r="D2" s="59"/>
      <c r="E2" s="55"/>
      <c r="F2" s="55"/>
    </row>
    <row r="3" spans="1:6" ht="20.25">
      <c r="A3" s="59" t="s">
        <v>62</v>
      </c>
      <c r="B3" s="59"/>
      <c r="C3" s="59"/>
      <c r="D3" s="59"/>
      <c r="E3" s="55"/>
      <c r="F3" s="55"/>
    </row>
    <row r="4" spans="1:6" ht="20.25">
      <c r="A4" s="59" t="s">
        <v>52</v>
      </c>
      <c r="B4" s="59"/>
      <c r="C4" s="59"/>
      <c r="D4" s="59"/>
      <c r="E4" s="55"/>
      <c r="F4" s="55"/>
    </row>
    <row r="5" spans="1:6" ht="20.25">
      <c r="A5" s="59" t="s">
        <v>76</v>
      </c>
      <c r="B5" s="59"/>
      <c r="C5" s="59"/>
      <c r="D5" s="59"/>
      <c r="E5" s="55"/>
      <c r="F5" s="55"/>
    </row>
    <row r="6" spans="1:6" ht="20.25">
      <c r="A6" s="56" t="s">
        <v>74</v>
      </c>
      <c r="B6" s="56"/>
      <c r="C6" s="56"/>
      <c r="D6" s="56"/>
      <c r="E6" s="54"/>
      <c r="F6" s="54"/>
    </row>
    <row r="7" spans="1:4" ht="20.25">
      <c r="A7" s="57" t="s">
        <v>77</v>
      </c>
      <c r="B7" s="57"/>
      <c r="C7" s="57"/>
      <c r="D7" s="57"/>
    </row>
    <row r="8" spans="1:4" ht="20.25">
      <c r="A8" s="53"/>
      <c r="B8" s="57" t="s">
        <v>78</v>
      </c>
      <c r="C8" s="57"/>
      <c r="D8" s="57"/>
    </row>
    <row r="9" spans="1:4" ht="15.75">
      <c r="A9" s="1"/>
      <c r="B9" s="1"/>
      <c r="C9" s="1"/>
      <c r="D9" s="1"/>
    </row>
    <row r="10" spans="1:4" ht="20.25">
      <c r="A10" s="58" t="s">
        <v>49</v>
      </c>
      <c r="B10" s="58"/>
      <c r="C10" s="58"/>
      <c r="D10" s="58"/>
    </row>
    <row r="11" spans="1:4" ht="20.25">
      <c r="A11" s="58" t="s">
        <v>61</v>
      </c>
      <c r="B11" s="58"/>
      <c r="C11" s="58"/>
      <c r="D11" s="58"/>
    </row>
    <row r="12" spans="1:4" ht="20.25">
      <c r="A12" s="58" t="s">
        <v>73</v>
      </c>
      <c r="B12" s="58"/>
      <c r="C12" s="58"/>
      <c r="D12" s="58"/>
    </row>
    <row r="13" spans="1:4" ht="13.5" thickBot="1">
      <c r="A13" s="3"/>
      <c r="B13" s="4"/>
      <c r="C13" s="2"/>
      <c r="D13" s="2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75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7496.400000000001</v>
      </c>
    </row>
    <row r="16" spans="1:4" ht="37.5">
      <c r="A16" s="13" t="s">
        <v>60</v>
      </c>
      <c r="B16" s="14"/>
      <c r="C16" s="15" t="s">
        <v>59</v>
      </c>
      <c r="D16" s="16">
        <v>1157.2</v>
      </c>
    </row>
    <row r="17" spans="1:4" ht="37.5">
      <c r="A17" s="13" t="s">
        <v>5</v>
      </c>
      <c r="B17" s="14"/>
      <c r="C17" s="15" t="s">
        <v>6</v>
      </c>
      <c r="D17" s="16">
        <f>83.2+5</f>
        <v>88.2</v>
      </c>
    </row>
    <row r="18" spans="1:4" ht="56.25">
      <c r="A18" s="13" t="s">
        <v>7</v>
      </c>
      <c r="B18" s="17"/>
      <c r="C18" s="15" t="s">
        <v>8</v>
      </c>
      <c r="D18" s="49">
        <f>5919.3-16.4+8-223</f>
        <v>5687.900000000001</v>
      </c>
    </row>
    <row r="19" spans="1:4" ht="37.5">
      <c r="A19" s="13" t="s">
        <v>57</v>
      </c>
      <c r="B19" s="17"/>
      <c r="C19" s="15" t="s">
        <v>9</v>
      </c>
      <c r="D19" s="16">
        <v>24.9</v>
      </c>
    </row>
    <row r="20" spans="1:4" ht="18.75">
      <c r="A20" s="18" t="s">
        <v>10</v>
      </c>
      <c r="B20" s="19"/>
      <c r="C20" s="20" t="s">
        <v>11</v>
      </c>
      <c r="D20" s="21">
        <v>30</v>
      </c>
    </row>
    <row r="21" spans="1:4" ht="18.75">
      <c r="A21" s="22" t="s">
        <v>12</v>
      </c>
      <c r="B21" s="23"/>
      <c r="C21" s="24" t="s">
        <v>13</v>
      </c>
      <c r="D21" s="25">
        <v>508.2</v>
      </c>
    </row>
    <row r="22" spans="1:4" ht="18.75">
      <c r="A22" s="26" t="s">
        <v>71</v>
      </c>
      <c r="B22" s="27" t="s">
        <v>69</v>
      </c>
      <c r="C22" s="27"/>
      <c r="D22" s="28">
        <f>D23</f>
        <v>137.1</v>
      </c>
    </row>
    <row r="23" spans="1:4" ht="34.5" customHeight="1">
      <c r="A23" s="13" t="s">
        <v>72</v>
      </c>
      <c r="B23" s="30"/>
      <c r="C23" s="17" t="s">
        <v>70</v>
      </c>
      <c r="D23" s="16">
        <v>137.1</v>
      </c>
    </row>
    <row r="24" spans="1:4" ht="37.5">
      <c r="A24" s="26" t="s">
        <v>14</v>
      </c>
      <c r="B24" s="27" t="s">
        <v>15</v>
      </c>
      <c r="C24" s="27"/>
      <c r="D24" s="28">
        <f>SUM(D25:D27)</f>
        <v>206.79999999999998</v>
      </c>
    </row>
    <row r="25" spans="1:4" ht="37.5">
      <c r="A25" s="13" t="s">
        <v>58</v>
      </c>
      <c r="B25" s="30"/>
      <c r="C25" s="17" t="s">
        <v>16</v>
      </c>
      <c r="D25" s="16">
        <v>19.2</v>
      </c>
    </row>
    <row r="26" spans="1:4" ht="18.75">
      <c r="A26" s="13" t="s">
        <v>54</v>
      </c>
      <c r="B26" s="30"/>
      <c r="C26" s="17" t="s">
        <v>53</v>
      </c>
      <c r="D26" s="16">
        <f>163.6+7+10</f>
        <v>180.6</v>
      </c>
    </row>
    <row r="27" spans="1:4" ht="37.5">
      <c r="A27" s="13" t="s">
        <v>64</v>
      </c>
      <c r="B27" s="30"/>
      <c r="C27" s="17" t="s">
        <v>63</v>
      </c>
      <c r="D27" s="16">
        <v>7</v>
      </c>
    </row>
    <row r="28" spans="1:4" ht="18.75">
      <c r="A28" s="26" t="s">
        <v>17</v>
      </c>
      <c r="B28" s="27" t="s">
        <v>18</v>
      </c>
      <c r="C28" s="27"/>
      <c r="D28" s="48">
        <f>SUM(D29:D30)</f>
        <v>4283.4</v>
      </c>
    </row>
    <row r="29" spans="1:4" ht="18.75">
      <c r="A29" s="13" t="s">
        <v>19</v>
      </c>
      <c r="B29" s="30"/>
      <c r="C29" s="17" t="s">
        <v>20</v>
      </c>
      <c r="D29" s="49">
        <f>3905.4-195.6-176.3+324+47.9+100</f>
        <v>4005.4</v>
      </c>
    </row>
    <row r="30" spans="1:4" ht="18.75">
      <c r="A30" s="18" t="s">
        <v>21</v>
      </c>
      <c r="B30" s="19"/>
      <c r="C30" s="19" t="s">
        <v>22</v>
      </c>
      <c r="D30" s="50">
        <v>278</v>
      </c>
    </row>
    <row r="31" spans="1:4" ht="18.75">
      <c r="A31" s="26" t="s">
        <v>23</v>
      </c>
      <c r="B31" s="27" t="s">
        <v>24</v>
      </c>
      <c r="C31" s="31"/>
      <c r="D31" s="48">
        <f>SUM(D32:D34)</f>
        <v>7586.200000000001</v>
      </c>
    </row>
    <row r="32" spans="1:4" ht="18.75">
      <c r="A32" s="18" t="s">
        <v>25</v>
      </c>
      <c r="B32" s="29"/>
      <c r="C32" s="19" t="s">
        <v>26</v>
      </c>
      <c r="D32" s="50">
        <v>1219.2</v>
      </c>
    </row>
    <row r="33" spans="1:4" ht="24" customHeight="1">
      <c r="A33" s="13" t="s">
        <v>27</v>
      </c>
      <c r="B33" s="30"/>
      <c r="C33" s="17" t="s">
        <v>28</v>
      </c>
      <c r="D33" s="49">
        <f>596.5+99.9</f>
        <v>696.4</v>
      </c>
    </row>
    <row r="34" spans="1:4" ht="24" customHeight="1">
      <c r="A34" s="13" t="s">
        <v>56</v>
      </c>
      <c r="B34" s="30"/>
      <c r="C34" s="17" t="s">
        <v>55</v>
      </c>
      <c r="D34" s="49">
        <f>4222.3+15+52.3-55.7-74.3-6.7-38+8.3+8.8+6.7+55.7+1064+100+25+112.2-70-30-20-21+316</f>
        <v>5670.6</v>
      </c>
    </row>
    <row r="35" spans="1:4" ht="18.75">
      <c r="A35" s="26" t="s">
        <v>29</v>
      </c>
      <c r="B35" s="27" t="s">
        <v>30</v>
      </c>
      <c r="C35" s="31"/>
      <c r="D35" s="48">
        <f>SUM(D36:D36)</f>
        <v>144.5</v>
      </c>
    </row>
    <row r="36" spans="1:4" ht="18.75">
      <c r="A36" s="47" t="s">
        <v>66</v>
      </c>
      <c r="B36" s="29"/>
      <c r="C36" s="19" t="s">
        <v>65</v>
      </c>
      <c r="D36" s="51">
        <f>20+124.5</f>
        <v>144.5</v>
      </c>
    </row>
    <row r="37" spans="1:4" ht="18.75">
      <c r="A37" s="26" t="s">
        <v>31</v>
      </c>
      <c r="B37" s="27" t="s">
        <v>32</v>
      </c>
      <c r="C37" s="27"/>
      <c r="D37" s="48">
        <f>SUM(D38:D39)</f>
        <v>4445</v>
      </c>
    </row>
    <row r="38" spans="1:4" ht="18.75">
      <c r="A38" s="12" t="s">
        <v>33</v>
      </c>
      <c r="B38" s="46"/>
      <c r="C38" s="46" t="s">
        <v>34</v>
      </c>
      <c r="D38" s="52">
        <f>4363+8.8-62</f>
        <v>4309.8</v>
      </c>
    </row>
    <row r="39" spans="1:4" ht="18.75">
      <c r="A39" s="22" t="s">
        <v>36</v>
      </c>
      <c r="B39" s="23"/>
      <c r="C39" s="23" t="s">
        <v>35</v>
      </c>
      <c r="D39" s="25">
        <f>152.3-8.8-8.3</f>
        <v>135.2</v>
      </c>
    </row>
    <row r="40" spans="1:4" ht="18.75">
      <c r="A40" s="26" t="s">
        <v>38</v>
      </c>
      <c r="B40" s="27" t="s">
        <v>39</v>
      </c>
      <c r="C40" s="31"/>
      <c r="D40" s="28">
        <f>D41</f>
        <v>179.9</v>
      </c>
    </row>
    <row r="41" spans="1:4" ht="18.75">
      <c r="A41" s="18" t="s">
        <v>40</v>
      </c>
      <c r="B41" s="19"/>
      <c r="C41" s="19" t="s">
        <v>41</v>
      </c>
      <c r="D41" s="21">
        <v>179.9</v>
      </c>
    </row>
    <row r="42" spans="1:4" ht="18.75">
      <c r="A42" s="26" t="s">
        <v>37</v>
      </c>
      <c r="B42" s="27" t="s">
        <v>42</v>
      </c>
      <c r="C42" s="27"/>
      <c r="D42" s="28">
        <f>D43+D44</f>
        <v>10</v>
      </c>
    </row>
    <row r="43" spans="1:4" ht="18.75">
      <c r="A43" s="32" t="s">
        <v>68</v>
      </c>
      <c r="B43" s="33"/>
      <c r="C43" s="34" t="s">
        <v>67</v>
      </c>
      <c r="D43" s="35">
        <v>10</v>
      </c>
    </row>
    <row r="44" spans="1:4" ht="18.75" hidden="1">
      <c r="A44" s="36" t="s">
        <v>43</v>
      </c>
      <c r="B44" s="37"/>
      <c r="C44" s="23"/>
      <c r="D44" s="38"/>
    </row>
    <row r="45" spans="1:4" ht="18.75">
      <c r="A45" s="45" t="s">
        <v>44</v>
      </c>
      <c r="B45" s="27" t="s">
        <v>45</v>
      </c>
      <c r="C45" s="31"/>
      <c r="D45" s="39">
        <f>D46</f>
        <v>30</v>
      </c>
    </row>
    <row r="46" spans="1:4" ht="39" customHeight="1" thickBot="1">
      <c r="A46" s="44" t="s">
        <v>46</v>
      </c>
      <c r="B46" s="29"/>
      <c r="C46" s="19" t="s">
        <v>47</v>
      </c>
      <c r="D46" s="40">
        <v>30</v>
      </c>
    </row>
    <row r="47" spans="1:4" ht="35.25" customHeight="1" thickBot="1">
      <c r="A47" s="41" t="s">
        <v>48</v>
      </c>
      <c r="B47" s="42"/>
      <c r="C47" s="42"/>
      <c r="D47" s="43">
        <f>D15+D24+D28+D31+D35+D37+D40+D42+D45+D22</f>
        <v>24519.300000000003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B8:D8"/>
    <mergeCell ref="A10:D10"/>
    <mergeCell ref="A11:D11"/>
    <mergeCell ref="A12:D12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2016-11-18T12:21:11Z</cp:lastPrinted>
  <dcterms:created xsi:type="dcterms:W3CDTF">2015-02-17T06:06:32Z</dcterms:created>
  <dcterms:modified xsi:type="dcterms:W3CDTF">2018-06-20T14:31:38Z</dcterms:modified>
  <cp:category/>
  <cp:version/>
  <cp:contentType/>
  <cp:contentStatus/>
</cp:coreProperties>
</file>