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июль" sheetId="1" r:id="rId1"/>
  </sheets>
  <externalReferences>
    <externalReference r:id="rId4"/>
  </externalReferences>
  <definedNames>
    <definedName name="_xlnm.Print_Area" localSheetId="0">'июль'!$A$1:$F$47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<sst xmlns="http://schemas.openxmlformats.org/spreadsheetml/2006/main" count="86" uniqueCount="86">
  <si>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</si>
  <si>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</si>
  <si>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</si>
  <si>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</si>
  <si>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</si>
  <si>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</si>
  <si>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</si>
  <si>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</si>
  <si>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</si>
  <si>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</si>
  <si>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</si>
  <si>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</si>
  <si>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</si>
  <si>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</si>
  <si>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</si>
  <si>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</si>
  <si>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</si>
  <si>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</si>
  <si>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</si>
  <si>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</si>
  <si>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</si>
  <si>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</si>
  <si>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</si>
  <si>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</si>
  <si>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</si>
  <si>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</si>
  <si>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</si>
  <si>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</si>
  <si>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</si>
  <si>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</si>
  <si>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</si>
  <si>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</si>
  <si>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</si>
  <si>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</si>
  <si>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</si>
  <si>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</si>
  <si>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</si>
  <si>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</si>
  <si>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</si>
  <si>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</si>
  <si>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</si>
  <si>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</si>
  <si>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</si>
  <si>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</si>
  <si>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</si>
  <si>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</si>
  <si>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</si>
  <si>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</si>
  <si>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</si>
  <si>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</si>
  <si>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</si>
  <si>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</si>
  <si>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</si>
  <si>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</si>
  <si>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</si>
  <si>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</si>
  <si>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</si>
  <si>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</si>
  <si>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</si>
  <si>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</si>
  <si>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</si>
  <si>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</si>
  <si>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</si>
  <si>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</si>
  <si>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</si>
  <si>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</si>
  <si>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</si>
  <si>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</si>
  <si>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</si>
  <si>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</si>
  <si>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</si>
  <si>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</si>
  <si>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</si>
  <si>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</si>
  <si>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</si>
  <si>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</si>
  <si>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</si>
  <si>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</si>
  <si>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на 2023 год и на плановый период 2024 и 2025 годов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</si>
  <si>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</si>
  <si>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</si>
  <si>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</si>
  <si>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0707</t>
  </si>
  <si>
    <t>от "15"декабря 2022 г.  № 36</t>
  </si>
  <si>
    <t>(в редакции решения совета депутатов</t>
  </si>
  <si>
    <t>от "03"  июля 2023г № 14)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</si>
</sst>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sz val="16"/>
      <color theme="1"/>
      <name val="Times New Roman"/>
      <family val="1"/>
    </font>
    <font>
      <sz val="16"/>
      <color theme="1"/>
      <name val="Times New Roman Cyr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1" xfId="0" applyNumberFormat="1" applyFont="1" applyFill="1" applyBorder="1" applyAlignment="1" quotePrefix="1">
      <alignment horizontal="center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49" fontId="57" fillId="33" borderId="0" xfId="52" applyNumberFormat="1" applyFont="1" applyFill="1" applyBorder="1" applyAlignment="1" applyProtection="1">
      <alignment horizontal="right" vertical="center" wrapText="1"/>
      <protection/>
    </xf>
    <xf numFmtId="0" fontId="56" fillId="33" borderId="0" xfId="0" applyFont="1" applyFill="1" applyAlignment="1">
      <alignment horizontal="right"/>
    </xf>
    <xf numFmtId="49" fontId="58" fillId="33" borderId="0" xfId="52" applyNumberFormat="1" applyFont="1" applyFill="1" applyBorder="1" applyAlignment="1" applyProtection="1">
      <alignment horizontal="center" vertical="center"/>
      <protection/>
    </xf>
    <xf numFmtId="49" fontId="58" fillId="33" borderId="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75" zoomScaleNormal="75" zoomScaleSheetLayoutView="75" workbookViewId="0" topLeftCell="A1">
      <selection activeCell="A3" sqref="A3:F3"/>
    </sheetView>
  </sheetViews>
  <sheetFormatPr defaultColWidth="8.875" defaultRowHeight="12.75"/>
  <cols>
    <col min="1" max="1" width="82.625" style="12" customWidth="1"/>
    <col min="2" max="2" width="12.375" style="12" customWidth="1"/>
    <col min="3" max="3" width="11.875" style="12" customWidth="1"/>
    <col min="4" max="4" width="17.625" style="12" customWidth="1"/>
    <col min="5" max="5" width="17.00390625" style="12" customWidth="1"/>
    <col min="6" max="6" width="18.625" style="12" customWidth="1"/>
    <col min="7" max="16384" width="8.875" style="1" customWidth="1"/>
  </cols>
  <sheetData>
    <row r="1" spans="1:6" ht="20.25" customHeight="1">
      <c r="A1" s="58" t="s">
        <v>47</v>
      </c>
      <c r="B1" s="58"/>
      <c r="C1" s="58"/>
      <c r="D1" s="58"/>
      <c r="E1" s="58"/>
      <c r="F1" s="58"/>
    </row>
    <row r="2" spans="1:6" ht="20.25">
      <c r="A2" s="58" t="s">
        <v>46</v>
      </c>
      <c r="B2" s="58"/>
      <c r="C2" s="58"/>
      <c r="D2" s="58"/>
      <c r="E2" s="58"/>
      <c r="F2" s="58"/>
    </row>
    <row r="3" spans="1:6" ht="20.25">
      <c r="A3" s="58" t="s">
        <v>56</v>
      </c>
      <c r="B3" s="58"/>
      <c r="C3" s="58"/>
      <c r="D3" s="58"/>
      <c r="E3" s="58"/>
      <c r="F3" s="58"/>
    </row>
    <row r="4" spans="1:6" ht="20.25">
      <c r="A4" s="58" t="s">
        <v>48</v>
      </c>
      <c r="B4" s="58"/>
      <c r="C4" s="58"/>
      <c r="D4" s="58"/>
      <c r="E4" s="58"/>
      <c r="F4" s="58"/>
    </row>
    <row r="5" spans="1:6" ht="20.25">
      <c r="A5" s="58" t="s">
        <v>83</v>
      </c>
      <c r="B5" s="58"/>
      <c r="C5" s="58"/>
      <c r="D5" s="58"/>
      <c r="E5" s="58"/>
      <c r="F5" s="58"/>
    </row>
    <row r="6" spans="1:6" ht="20.25">
      <c r="A6" s="59" t="s">
        <v>71</v>
      </c>
      <c r="B6" s="59"/>
      <c r="C6" s="59"/>
      <c r="D6" s="59"/>
      <c r="E6" s="59"/>
      <c r="F6" s="59"/>
    </row>
    <row r="7" spans="1:6" ht="20.25">
      <c r="A7" s="57"/>
      <c r="B7" s="59" t="s">
        <v>84</v>
      </c>
      <c r="C7" s="59"/>
      <c r="D7" s="59"/>
      <c r="E7" s="59"/>
      <c r="F7" s="59"/>
    </row>
    <row r="8" spans="1:6" ht="20.25">
      <c r="A8" s="57"/>
      <c r="B8" s="57"/>
      <c r="C8" s="59" t="s">
        <v>85</v>
      </c>
      <c r="D8" s="59"/>
      <c r="E8" s="59"/>
      <c r="F8" s="59"/>
    </row>
    <row r="9" spans="1:6" ht="15.75">
      <c r="A9" s="2"/>
      <c r="B9" s="2"/>
      <c r="C9" s="2"/>
      <c r="D9" s="2"/>
      <c r="E9" s="2"/>
      <c r="F9" s="2"/>
    </row>
    <row r="10" spans="1:6" ht="20.25">
      <c r="A10" s="60" t="s">
        <v>45</v>
      </c>
      <c r="B10" s="60"/>
      <c r="C10" s="60"/>
      <c r="D10" s="60"/>
      <c r="E10" s="60"/>
      <c r="F10" s="60"/>
    </row>
    <row r="11" spans="1:6" ht="20.25">
      <c r="A11" s="60" t="s">
        <v>55</v>
      </c>
      <c r="B11" s="60"/>
      <c r="C11" s="60"/>
      <c r="D11" s="60"/>
      <c r="E11" s="60"/>
      <c r="F11" s="60"/>
    </row>
    <row r="12" spans="1:6" ht="20.25">
      <c r="A12" s="60" t="s">
        <v>66</v>
      </c>
      <c r="B12" s="60"/>
      <c r="C12" s="60"/>
      <c r="D12" s="60"/>
      <c r="E12" s="60"/>
      <c r="F12" s="60"/>
    </row>
    <row r="13" spans="1:6" ht="20.25">
      <c r="A13" s="61" t="s">
        <v>78</v>
      </c>
      <c r="B13" s="61"/>
      <c r="C13" s="61"/>
      <c r="D13" s="61"/>
      <c r="E13" s="61"/>
      <c r="F13" s="61"/>
    </row>
    <row r="14" spans="1:6" ht="13.5" thickBot="1">
      <c r="A14" s="3"/>
      <c r="B14" s="4"/>
      <c r="C14" s="5"/>
      <c r="D14" s="5"/>
      <c r="E14" s="5"/>
      <c r="F14" s="5"/>
    </row>
    <row r="15" spans="1:6" ht="35.25" customHeight="1" thickBot="1" thickTop="1">
      <c r="A15" s="6" t="s">
        <v>0</v>
      </c>
      <c r="B15" s="7" t="s">
        <v>1</v>
      </c>
      <c r="C15" s="8" t="s">
        <v>2</v>
      </c>
      <c r="D15" s="8" t="s">
        <v>65</v>
      </c>
      <c r="E15" s="8" t="s">
        <v>70</v>
      </c>
      <c r="F15" s="8" t="s">
        <v>79</v>
      </c>
    </row>
    <row r="16" spans="1:6" ht="19.5" thickTop="1">
      <c r="A16" s="9" t="s">
        <v>3</v>
      </c>
      <c r="B16" s="10" t="s">
        <v>4</v>
      </c>
      <c r="C16" s="11"/>
      <c r="D16" s="49">
        <f>SUM(D17:D22)</f>
        <v>9820.599999999999</v>
      </c>
      <c r="E16" s="49">
        <f>SUM(E17:E22)</f>
        <v>7945.8</v>
      </c>
      <c r="F16" s="49">
        <f>SUM(F17:F22)</f>
        <v>7946</v>
      </c>
    </row>
    <row r="17" spans="1:6" ht="37.5">
      <c r="A17" s="13" t="s">
        <v>54</v>
      </c>
      <c r="B17" s="14"/>
      <c r="C17" s="15" t="s">
        <v>53</v>
      </c>
      <c r="D17" s="16">
        <v>1757.9</v>
      </c>
      <c r="E17" s="16">
        <v>1747.8</v>
      </c>
      <c r="F17" s="16">
        <v>1747.9</v>
      </c>
    </row>
    <row r="18" spans="1:6" ht="37.5">
      <c r="A18" s="17" t="s">
        <v>5</v>
      </c>
      <c r="B18" s="18"/>
      <c r="C18" s="19" t="s">
        <v>6</v>
      </c>
      <c r="D18" s="20">
        <v>34.1</v>
      </c>
      <c r="E18" s="20">
        <v>28.4</v>
      </c>
      <c r="F18" s="20">
        <v>28.5</v>
      </c>
    </row>
    <row r="19" spans="1:6" ht="56.25">
      <c r="A19" s="17" t="s">
        <v>7</v>
      </c>
      <c r="B19" s="21"/>
      <c r="C19" s="19" t="s">
        <v>8</v>
      </c>
      <c r="D19" s="20">
        <v>7431.8</v>
      </c>
      <c r="E19" s="20">
        <v>6104.1</v>
      </c>
      <c r="F19" s="20">
        <v>6104.1</v>
      </c>
    </row>
    <row r="20" spans="1:6" ht="37.5">
      <c r="A20" s="17" t="s">
        <v>52</v>
      </c>
      <c r="B20" s="21"/>
      <c r="C20" s="19" t="s">
        <v>9</v>
      </c>
      <c r="D20" s="20">
        <v>159.4</v>
      </c>
      <c r="E20" s="20">
        <v>0</v>
      </c>
      <c r="F20" s="20">
        <v>0</v>
      </c>
    </row>
    <row r="21" spans="1:6" ht="18.75">
      <c r="A21" s="17" t="s">
        <v>10</v>
      </c>
      <c r="B21" s="21"/>
      <c r="C21" s="19" t="s">
        <v>11</v>
      </c>
      <c r="D21" s="20">
        <v>30</v>
      </c>
      <c r="E21" s="20">
        <v>30</v>
      </c>
      <c r="F21" s="20">
        <v>30</v>
      </c>
    </row>
    <row r="22" spans="1:6" ht="18.75">
      <c r="A22" s="22" t="s">
        <v>12</v>
      </c>
      <c r="B22" s="23"/>
      <c r="C22" s="24" t="s">
        <v>13</v>
      </c>
      <c r="D22" s="25">
        <v>407.4</v>
      </c>
      <c r="E22" s="25">
        <v>35.5</v>
      </c>
      <c r="F22" s="25">
        <v>35.5</v>
      </c>
    </row>
    <row r="23" spans="1:6" ht="18.75">
      <c r="A23" s="26" t="s">
        <v>63</v>
      </c>
      <c r="B23" s="27" t="s">
        <v>61</v>
      </c>
      <c r="C23" s="27"/>
      <c r="D23" s="28">
        <f>D24</f>
        <v>161.7</v>
      </c>
      <c r="E23" s="28">
        <f>E24</f>
        <v>168.60000000000002</v>
      </c>
      <c r="F23" s="28">
        <f>F24</f>
        <v>174.3</v>
      </c>
    </row>
    <row r="24" spans="1:6" ht="34.5" customHeight="1">
      <c r="A24" s="17" t="s">
        <v>64</v>
      </c>
      <c r="B24" s="29"/>
      <c r="C24" s="21" t="s">
        <v>62</v>
      </c>
      <c r="D24" s="20">
        <v>161.7</v>
      </c>
      <c r="E24" s="20">
        <f>159.3+9.3</f>
        <v>168.60000000000002</v>
      </c>
      <c r="F24" s="20">
        <v>174.3</v>
      </c>
    </row>
    <row r="25" spans="1:6" ht="37.5">
      <c r="A25" s="26" t="s">
        <v>14</v>
      </c>
      <c r="B25" s="27" t="s">
        <v>15</v>
      </c>
      <c r="C25" s="27"/>
      <c r="D25" s="28">
        <f>SUM(D26:D27)</f>
        <v>1312.6</v>
      </c>
      <c r="E25" s="28">
        <f>SUM(E26:E27)</f>
        <v>374.3</v>
      </c>
      <c r="F25" s="28">
        <f>SUM(F26:F27)</f>
        <v>409.4</v>
      </c>
    </row>
    <row r="26" spans="1:6" ht="37.5">
      <c r="A26" s="17" t="s">
        <v>69</v>
      </c>
      <c r="B26" s="29"/>
      <c r="C26" s="21" t="s">
        <v>49</v>
      </c>
      <c r="D26" s="20">
        <v>1297.6</v>
      </c>
      <c r="E26" s="20">
        <v>359.3</v>
      </c>
      <c r="F26" s="20">
        <v>382.4</v>
      </c>
    </row>
    <row r="27" spans="1:6" ht="37.5">
      <c r="A27" s="17" t="s">
        <v>58</v>
      </c>
      <c r="B27" s="29"/>
      <c r="C27" s="21" t="s">
        <v>57</v>
      </c>
      <c r="D27" s="20">
        <v>15</v>
      </c>
      <c r="E27" s="20">
        <v>15</v>
      </c>
      <c r="F27" s="20">
        <v>27</v>
      </c>
    </row>
    <row r="28" spans="1:6" ht="18.75">
      <c r="A28" s="26" t="s">
        <v>16</v>
      </c>
      <c r="B28" s="27" t="s">
        <v>17</v>
      </c>
      <c r="C28" s="27"/>
      <c r="D28" s="28">
        <f>SUM(D29:D30)</f>
        <v>7724.2</v>
      </c>
      <c r="E28" s="28">
        <f>SUM(E29:E30)</f>
        <v>2672.9</v>
      </c>
      <c r="F28" s="28">
        <f>SUM(F29:F30)</f>
        <v>2672.9</v>
      </c>
    </row>
    <row r="29" spans="1:6" ht="18.75">
      <c r="A29" s="17" t="s">
        <v>18</v>
      </c>
      <c r="B29" s="29"/>
      <c r="C29" s="21" t="s">
        <v>19</v>
      </c>
      <c r="D29" s="20">
        <f>6531.5+630+555.7</f>
        <v>7717.2</v>
      </c>
      <c r="E29" s="20">
        <v>2665.9</v>
      </c>
      <c r="F29" s="20">
        <v>2665.9</v>
      </c>
    </row>
    <row r="30" spans="1:6" ht="18.75">
      <c r="A30" s="30" t="s">
        <v>20</v>
      </c>
      <c r="B30" s="31"/>
      <c r="C30" s="31" t="s">
        <v>21</v>
      </c>
      <c r="D30" s="32">
        <v>7</v>
      </c>
      <c r="E30" s="32">
        <v>7</v>
      </c>
      <c r="F30" s="32">
        <v>7</v>
      </c>
    </row>
    <row r="31" spans="1:6" ht="27.75" customHeight="1">
      <c r="A31" s="26" t="s">
        <v>22</v>
      </c>
      <c r="B31" s="27" t="s">
        <v>23</v>
      </c>
      <c r="C31" s="33"/>
      <c r="D31" s="28">
        <f>SUM(D32:D34)</f>
        <v>8841.3</v>
      </c>
      <c r="E31" s="28">
        <f>SUM(E32:E34)</f>
        <v>2673.8</v>
      </c>
      <c r="F31" s="28">
        <f>SUM(F32:F34)</f>
        <v>2833.1</v>
      </c>
    </row>
    <row r="32" spans="1:6" ht="18.75">
      <c r="A32" s="30" t="s">
        <v>24</v>
      </c>
      <c r="B32" s="34"/>
      <c r="C32" s="31" t="s">
        <v>25</v>
      </c>
      <c r="D32" s="32">
        <v>324.4</v>
      </c>
      <c r="E32" s="32">
        <v>0</v>
      </c>
      <c r="F32" s="32">
        <v>0</v>
      </c>
    </row>
    <row r="33" spans="1:6" ht="24" customHeight="1">
      <c r="A33" s="17" t="s">
        <v>26</v>
      </c>
      <c r="B33" s="29"/>
      <c r="C33" s="21" t="s">
        <v>27</v>
      </c>
      <c r="D33" s="20">
        <v>3346.9</v>
      </c>
      <c r="E33" s="20">
        <v>414.4</v>
      </c>
      <c r="F33" s="20">
        <v>414.4</v>
      </c>
    </row>
    <row r="34" spans="1:6" ht="24" customHeight="1">
      <c r="A34" s="17" t="s">
        <v>51</v>
      </c>
      <c r="B34" s="29"/>
      <c r="C34" s="21" t="s">
        <v>50</v>
      </c>
      <c r="D34" s="20">
        <f>4870+300</f>
        <v>5170</v>
      </c>
      <c r="E34" s="20">
        <v>2259.4</v>
      </c>
      <c r="F34" s="20">
        <v>2418.7</v>
      </c>
    </row>
    <row r="35" spans="1:6" ht="18.75">
      <c r="A35" s="26" t="s">
        <v>28</v>
      </c>
      <c r="B35" s="27" t="s">
        <v>29</v>
      </c>
      <c r="C35" s="33"/>
      <c r="D35" s="28">
        <f>D37+D36</f>
        <v>70</v>
      </c>
      <c r="E35" s="28">
        <f>E37+E36</f>
        <v>70</v>
      </c>
      <c r="F35" s="28">
        <f>F37+F36</f>
        <v>20</v>
      </c>
    </row>
    <row r="36" spans="1:6" ht="37.5">
      <c r="A36" s="35" t="s">
        <v>67</v>
      </c>
      <c r="B36" s="36"/>
      <c r="C36" s="37" t="s">
        <v>68</v>
      </c>
      <c r="D36" s="38">
        <v>50</v>
      </c>
      <c r="E36" s="38">
        <v>50</v>
      </c>
      <c r="F36" s="38">
        <v>0</v>
      </c>
    </row>
    <row r="37" spans="1:6" ht="18.75">
      <c r="A37" s="22" t="s">
        <v>72</v>
      </c>
      <c r="B37" s="43"/>
      <c r="C37" s="23" t="s">
        <v>82</v>
      </c>
      <c r="D37" s="25">
        <v>20</v>
      </c>
      <c r="E37" s="25">
        <v>20</v>
      </c>
      <c r="F37" s="25">
        <v>20</v>
      </c>
    </row>
    <row r="38" spans="1:6" ht="18.75">
      <c r="A38" s="26" t="s">
        <v>30</v>
      </c>
      <c r="B38" s="27" t="s">
        <v>31</v>
      </c>
      <c r="C38" s="27"/>
      <c r="D38" s="28">
        <f>SUM(D39:D40)</f>
        <v>2876.5</v>
      </c>
      <c r="E38" s="28">
        <f>SUM(E39:E40)</f>
        <v>2142.7</v>
      </c>
      <c r="F38" s="28">
        <f>SUM(F39:F40)</f>
        <v>2142.7</v>
      </c>
    </row>
    <row r="39" spans="1:6" ht="18.75">
      <c r="A39" s="35" t="s">
        <v>32</v>
      </c>
      <c r="B39" s="37"/>
      <c r="C39" s="37" t="s">
        <v>33</v>
      </c>
      <c r="D39" s="38">
        <v>2738.8</v>
      </c>
      <c r="E39" s="38">
        <v>2043.7</v>
      </c>
      <c r="F39" s="38">
        <v>2043.7</v>
      </c>
    </row>
    <row r="40" spans="1:6" ht="18.75">
      <c r="A40" s="22" t="s">
        <v>35</v>
      </c>
      <c r="B40" s="23"/>
      <c r="C40" s="23" t="s">
        <v>34</v>
      </c>
      <c r="D40" s="25">
        <v>137.7</v>
      </c>
      <c r="E40" s="25">
        <v>99</v>
      </c>
      <c r="F40" s="25">
        <v>99</v>
      </c>
    </row>
    <row r="41" spans="1:6" ht="18.75">
      <c r="A41" s="26" t="s">
        <v>37</v>
      </c>
      <c r="B41" s="27" t="s">
        <v>38</v>
      </c>
      <c r="C41" s="33"/>
      <c r="D41" s="28">
        <f>D42</f>
        <v>436.3</v>
      </c>
      <c r="E41" s="28">
        <f>E42</f>
        <v>0</v>
      </c>
      <c r="F41" s="28">
        <f>F42</f>
        <v>0</v>
      </c>
    </row>
    <row r="42" spans="1:6" ht="18.75">
      <c r="A42" s="35" t="s">
        <v>39</v>
      </c>
      <c r="B42" s="37"/>
      <c r="C42" s="37" t="s">
        <v>40</v>
      </c>
      <c r="D42" s="38">
        <v>436.3</v>
      </c>
      <c r="E42" s="38">
        <v>0</v>
      </c>
      <c r="F42" s="38">
        <v>0</v>
      </c>
    </row>
    <row r="43" spans="1:6" ht="18.75">
      <c r="A43" s="26" t="s">
        <v>36</v>
      </c>
      <c r="B43" s="27" t="s">
        <v>41</v>
      </c>
      <c r="C43" s="27"/>
      <c r="D43" s="28">
        <f>D44</f>
        <v>17</v>
      </c>
      <c r="E43" s="28">
        <f>E44</f>
        <v>17</v>
      </c>
      <c r="F43" s="28">
        <f>F44</f>
        <v>17</v>
      </c>
    </row>
    <row r="44" spans="1:6" ht="18.75">
      <c r="A44" s="39" t="s">
        <v>60</v>
      </c>
      <c r="B44" s="40"/>
      <c r="C44" s="41" t="s">
        <v>59</v>
      </c>
      <c r="D44" s="42">
        <v>17</v>
      </c>
      <c r="E44" s="42">
        <v>17</v>
      </c>
      <c r="F44" s="42">
        <v>17</v>
      </c>
    </row>
    <row r="45" spans="1:6" ht="18.75">
      <c r="A45" s="50" t="s">
        <v>80</v>
      </c>
      <c r="B45" s="51" t="s">
        <v>42</v>
      </c>
      <c r="C45" s="52"/>
      <c r="D45" s="28">
        <f>D46</f>
        <v>30</v>
      </c>
      <c r="E45" s="28">
        <f>E46</f>
        <v>0</v>
      </c>
      <c r="F45" s="28">
        <f>F46</f>
        <v>0</v>
      </c>
    </row>
    <row r="46" spans="1:6" ht="38.25" thickBot="1">
      <c r="A46" s="53" t="s">
        <v>81</v>
      </c>
      <c r="B46" s="54"/>
      <c r="C46" s="55" t="s">
        <v>43</v>
      </c>
      <c r="D46" s="56">
        <v>30</v>
      </c>
      <c r="E46" s="56">
        <v>0</v>
      </c>
      <c r="F46" s="56">
        <v>0</v>
      </c>
    </row>
    <row r="47" spans="1:6" ht="35.25" customHeight="1" thickBot="1">
      <c r="A47" s="44" t="s">
        <v>44</v>
      </c>
      <c r="B47" s="45"/>
      <c r="C47" s="45"/>
      <c r="D47" s="46">
        <f>D16+D25+D28+D31+D35+D38+D41+D43+D23+D45</f>
        <v>31290.199999999997</v>
      </c>
      <c r="E47" s="46">
        <f>E16+E25+E28+E31+E35+E38+E41+E43+E23</f>
        <v>16065.1</v>
      </c>
      <c r="F47" s="46">
        <f>F16+F25+F28+F31+F35+F38+F41+F43+F23</f>
        <v>16215.399999999998</v>
      </c>
    </row>
    <row r="48" ht="12.75" hidden="1"/>
    <row r="49" spans="1:6" ht="15" hidden="1">
      <c r="A49" s="47" t="s">
        <v>73</v>
      </c>
      <c r="B49" s="47"/>
      <c r="C49" s="47"/>
      <c r="D49" s="48"/>
      <c r="E49" s="48">
        <v>400</v>
      </c>
      <c r="F49" s="48">
        <v>700</v>
      </c>
    </row>
    <row r="50" spans="1:6" ht="15" hidden="1">
      <c r="A50" s="47" t="s">
        <v>74</v>
      </c>
      <c r="B50" s="47"/>
      <c r="C50" s="47"/>
      <c r="D50" s="48">
        <f>D47+D49</f>
        <v>31290.199999999997</v>
      </c>
      <c r="E50" s="48">
        <f>E47+E49</f>
        <v>16465.1</v>
      </c>
      <c r="F50" s="48">
        <f>F47+F49</f>
        <v>16915.399999999998</v>
      </c>
    </row>
    <row r="51" spans="1:6" ht="15" hidden="1">
      <c r="A51" s="47" t="s">
        <v>75</v>
      </c>
      <c r="B51" s="47"/>
      <c r="C51" s="47"/>
      <c r="D51" s="48">
        <f>'[1]Приложение 1 сентябрь'!$E$18</f>
        <v>27076.6</v>
      </c>
      <c r="E51" s="48">
        <f>'[1]Приложение 1 сентябрь'!$F$18</f>
        <v>15193.199999999999</v>
      </c>
      <c r="F51" s="48">
        <f>'[1]Приложение 1 сентябрь'!$G$18</f>
        <v>15519.400000000001</v>
      </c>
    </row>
    <row r="52" spans="1:6" ht="15" hidden="1">
      <c r="A52" s="47" t="s">
        <v>76</v>
      </c>
      <c r="B52" s="47"/>
      <c r="C52" s="47"/>
      <c r="D52" s="48">
        <f>D51-D50</f>
        <v>-4213.5999999999985</v>
      </c>
      <c r="E52" s="48">
        <f>E51-E50</f>
        <v>-1271.8999999999996</v>
      </c>
      <c r="F52" s="48">
        <f>F51-F50</f>
        <v>-1395.9999999999964</v>
      </c>
    </row>
    <row r="53" spans="1:6" ht="15" hidden="1">
      <c r="A53" s="47"/>
      <c r="B53" s="47"/>
      <c r="C53" s="47"/>
      <c r="D53" s="48"/>
      <c r="E53" s="48"/>
      <c r="F53" s="48"/>
    </row>
    <row r="54" spans="1:6" ht="15" hidden="1">
      <c r="A54" s="47" t="s">
        <v>77</v>
      </c>
      <c r="B54" s="47"/>
      <c r="C54" s="47"/>
      <c r="D54" s="48">
        <v>3461.1</v>
      </c>
      <c r="E54" s="48">
        <v>378</v>
      </c>
      <c r="F54" s="48">
        <v>79.4</v>
      </c>
    </row>
    <row r="55" spans="1:6" ht="15" hidden="1">
      <c r="A55" s="47"/>
      <c r="B55" s="47"/>
      <c r="C55" s="47"/>
      <c r="D55" s="48"/>
      <c r="E55" s="48"/>
      <c r="F55" s="48"/>
    </row>
    <row r="56" spans="1:6" ht="15" hidden="1">
      <c r="A56" s="47"/>
      <c r="B56" s="47"/>
      <c r="C56" s="47"/>
      <c r="D56" s="48"/>
      <c r="E56" s="48">
        <v>-1006.6</v>
      </c>
      <c r="F56" s="48">
        <v>-771.9</v>
      </c>
    </row>
    <row r="57" spans="1:6" ht="15" hidden="1">
      <c r="A57" s="47"/>
      <c r="B57" s="47"/>
      <c r="C57" s="47"/>
      <c r="D57" s="48"/>
      <c r="E57" s="48">
        <f>E47+E56</f>
        <v>15058.5</v>
      </c>
      <c r="F57" s="48">
        <f>F47+F56</f>
        <v>15443.499999999998</v>
      </c>
    </row>
    <row r="58" spans="1:6" ht="15" hidden="1">
      <c r="A58" s="47"/>
      <c r="B58" s="47"/>
      <c r="C58" s="47"/>
      <c r="D58" s="47"/>
      <c r="E58" s="47">
        <v>2.5</v>
      </c>
      <c r="F58" s="47">
        <v>5</v>
      </c>
    </row>
    <row r="59" spans="1:6" ht="15" hidden="1">
      <c r="A59" s="47"/>
      <c r="B59" s="47"/>
      <c r="C59" s="47"/>
      <c r="D59" s="48"/>
      <c r="E59" s="48">
        <f>E57*E58/100</f>
        <v>376.4625</v>
      </c>
      <c r="F59" s="48">
        <f>F57*F58/100</f>
        <v>772.1749999999998</v>
      </c>
    </row>
    <row r="60" spans="1:6" ht="15" hidden="1">
      <c r="A60" s="47"/>
      <c r="B60" s="47"/>
      <c r="C60" s="47"/>
      <c r="D60" s="48"/>
      <c r="E60" s="48"/>
      <c r="F60" s="48"/>
    </row>
    <row r="61" spans="1:6" ht="15" hidden="1">
      <c r="A61" s="47"/>
      <c r="B61" s="47"/>
      <c r="C61" s="47"/>
      <c r="D61" s="47"/>
      <c r="E61" s="47"/>
      <c r="F61" s="47"/>
    </row>
    <row r="62" ht="12.75" hidden="1"/>
  </sheetData>
  <sheetProtection/>
  <mergeCells count="12">
    <mergeCell ref="B7:F7"/>
    <mergeCell ref="C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2023-07-03T13:22:57Z</cp:lastPrinted>
  <dcterms:created xsi:type="dcterms:W3CDTF">2015-02-17T06:06:32Z</dcterms:created>
  <dcterms:modified xsi:type="dcterms:W3CDTF">2024-03-14T05:14:25Z</dcterms:modified>
  <cp:category/>
  <cp:version/>
  <cp:contentType/>
  <cp:contentStatus/>
</cp:coreProperties>
</file>