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Приложение 4" sheetId="1" r:id="rId1"/>
  </sheets>
  <externalReferences>
    <externalReference r:id="rId4"/>
  </externalReferences>
  <definedNames>
    <definedName name="_xlnm.Print_Area" localSheetId="0">'Приложение 4'!$A$1:$F$45</definedName>
  </definedNames>
  <calcPr fullCalcOnLoad="1"/>
</workbook>
</file>

<file path=xl/sharedStrings.xml><?xml version="1.0" encoding="utf-8"?>
<sst xmlns="http://schemas.openxmlformats.org/spreadsheetml/2006/main" count="84" uniqueCount="84">
  <si>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</si>
  <si>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</si>
  <si>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</si>
  <si>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</si>
  <si>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</si>
  <si>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</si>
  <si>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</si>
  <si>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</si>
  <si>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</si>
  <si>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</si>
  <si>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</si>
  <si>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</si>
  <si>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</si>
  <si>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</si>
  <si>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</si>
  <si>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</si>
  <si>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</si>
  <si>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</si>
  <si>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</si>
  <si>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</si>
  <si>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</si>
  <si>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</si>
  <si>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</si>
  <si>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</si>
  <si>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</si>
  <si>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</si>
  <si>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</si>
  <si>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</si>
  <si>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</si>
  <si>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</si>
  <si>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</si>
  <si>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</si>
  <si>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</si>
  <si>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</si>
  <si>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</si>
  <si>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</si>
  <si>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</si>
  <si>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</si>
  <si>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</si>
  <si>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</si>
  <si>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</si>
  <si>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</si>
  <si>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1300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</si>
  <si>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</si>
  <si>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</si>
  <si>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</si>
  <si>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</si>
  <si>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</si>
  <si>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</si>
  <si>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</si>
  <si>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</si>
  <si>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</si>
  <si>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</si>
  <si>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</si>
  <si>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</si>
  <si>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</si>
  <si>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</si>
  <si>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</si>
  <si>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</si>
  <si>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</si>
  <si>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</si>
  <si>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</si>
  <si>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</si>
  <si>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</si>
  <si>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</si>
  <si>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>2023 год сумма (тысяч рублей)</t>
  </si>
  <si>
    <t xml:space="preserve">по разделам и подразделам классификации расходов  бюджетов </t>
  </si>
  <si>
    <t>Профессиональная подготовка, переподготовка и повышение квалификации</t>
  </si>
  <si>
    <t>0705</t>
  </si>
  <si>
    <t>Защита населения и территории от чрезвычайных ситуаций природного и техногенного характера, пожарная безопасность</t>
  </si>
  <si>
    <t>2024 год сумма (тысяч рублей)</t>
  </si>
  <si>
    <t>(Приложение 4)</t>
  </si>
  <si>
    <t>Моложежная политика</t>
  </si>
  <si>
    <t>усл утв</t>
  </si>
  <si>
    <t>всего расходов</t>
  </si>
  <si>
    <t>дох</t>
  </si>
  <si>
    <t>расчет</t>
  </si>
  <si>
    <t>по решению</t>
  </si>
  <si>
    <t>на 2023 год и на плановый период 2024 и 2025 годов</t>
  </si>
  <si>
    <t>2025 год сумма (тысяч рублей)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</si>
  <si>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</si>
  <si>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</si>
  <si>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0707</t>
  </si>
  <si>
    <t>от "15"декабря 2022 г.  № 36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</si>
</sst>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59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 Cyr"/>
      <family val="0"/>
    </font>
    <font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 Cyr"/>
      <family val="0"/>
    </font>
    <font>
      <b/>
      <sz val="16"/>
      <color theme="1"/>
      <name val="Times New Roman"/>
      <family val="1"/>
    </font>
    <font>
      <sz val="16"/>
      <color theme="1"/>
      <name val="Times New Roman Cyr"/>
      <family val="0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0" fontId="50" fillId="33" borderId="0" xfId="0" applyFont="1" applyFill="1" applyAlignment="1">
      <alignment horizontal="center"/>
    </xf>
    <xf numFmtId="49" fontId="51" fillId="33" borderId="0" xfId="0" applyNumberFormat="1" applyFont="1" applyFill="1" applyAlignment="1">
      <alignment horizontal="center" vertical="top"/>
    </xf>
    <xf numFmtId="49" fontId="52" fillId="33" borderId="0" xfId="0" applyNumberFormat="1" applyFont="1" applyFill="1" applyAlignment="1">
      <alignment horizontal="center" vertical="top"/>
    </xf>
    <xf numFmtId="0" fontId="52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wrapText="1"/>
    </xf>
    <xf numFmtId="49" fontId="54" fillId="33" borderId="11" xfId="0" applyNumberFormat="1" applyFont="1" applyFill="1" applyBorder="1" applyAlignment="1" quotePrefix="1">
      <alignment horizontal="center"/>
    </xf>
    <xf numFmtId="49" fontId="54" fillId="33" borderId="12" xfId="0" applyNumberFormat="1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3" fillId="33" borderId="13" xfId="0" applyFont="1" applyFill="1" applyBorder="1" applyAlignment="1">
      <alignment horizontal="left" wrapText="1"/>
    </xf>
    <xf numFmtId="49" fontId="4" fillId="33" borderId="13" xfId="0" applyNumberFormat="1" applyFont="1" applyFill="1" applyBorder="1" applyAlignment="1" quotePrefix="1">
      <alignment horizontal="center"/>
    </xf>
    <xf numFmtId="49" fontId="3" fillId="33" borderId="14" xfId="0" applyNumberFormat="1" applyFont="1" applyFill="1" applyBorder="1" applyAlignment="1">
      <alignment horizontal="center"/>
    </xf>
    <xf numFmtId="174" fontId="3" fillId="33" borderId="13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wrapText="1"/>
    </xf>
    <xf numFmtId="49" fontId="4" fillId="33" borderId="15" xfId="0" applyNumberFormat="1" applyFont="1" applyFill="1" applyBorder="1" applyAlignment="1" quotePrefix="1">
      <alignment horizontal="center"/>
    </xf>
    <xf numFmtId="49" fontId="3" fillId="33" borderId="16" xfId="0" applyNumberFormat="1" applyFont="1" applyFill="1" applyBorder="1" applyAlignment="1">
      <alignment horizontal="center"/>
    </xf>
    <xf numFmtId="174" fontId="3" fillId="33" borderId="15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 wrapText="1"/>
    </xf>
    <xf numFmtId="49" fontId="3" fillId="33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174" fontId="3" fillId="33" borderId="17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/>
    </xf>
    <xf numFmtId="174" fontId="4" fillId="33" borderId="1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 wrapText="1"/>
    </xf>
    <xf numFmtId="49" fontId="3" fillId="33" borderId="20" xfId="0" applyNumberFormat="1" applyFont="1" applyFill="1" applyBorder="1" applyAlignment="1">
      <alignment horizontal="center"/>
    </xf>
    <xf numFmtId="174" fontId="3" fillId="33" borderId="20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174" fontId="3" fillId="33" borderId="21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49" fontId="4" fillId="33" borderId="23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174" fontId="3" fillId="33" borderId="23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left" wrapText="1"/>
    </xf>
    <xf numFmtId="49" fontId="4" fillId="33" borderId="24" xfId="0" applyNumberFormat="1" applyFont="1" applyFill="1" applyBorder="1" applyAlignment="1">
      <alignment horizontal="center"/>
    </xf>
    <xf numFmtId="174" fontId="4" fillId="33" borderId="24" xfId="0" applyNumberFormat="1" applyFont="1" applyFill="1" applyBorder="1" applyAlignment="1">
      <alignment horizontal="center"/>
    </xf>
    <xf numFmtId="0" fontId="55" fillId="33" borderId="25" xfId="0" applyFont="1" applyFill="1" applyBorder="1" applyAlignment="1">
      <alignment/>
    </xf>
    <xf numFmtId="4" fontId="55" fillId="33" borderId="25" xfId="0" applyNumberFormat="1" applyFont="1" applyFill="1" applyBorder="1" applyAlignment="1">
      <alignment horizontal="center"/>
    </xf>
    <xf numFmtId="174" fontId="4" fillId="33" borderId="11" xfId="0" applyNumberFormat="1" applyFont="1" applyFill="1" applyBorder="1" applyAlignment="1">
      <alignment horizontal="center"/>
    </xf>
    <xf numFmtId="0" fontId="4" fillId="0" borderId="26" xfId="0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49" fontId="4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74" fontId="3" fillId="33" borderId="20" xfId="0" applyNumberFormat="1" applyFont="1" applyFill="1" applyBorder="1" applyAlignment="1">
      <alignment horizontal="center"/>
    </xf>
    <xf numFmtId="49" fontId="56" fillId="33" borderId="0" xfId="52" applyNumberFormat="1" applyFont="1" applyFill="1" applyBorder="1" applyAlignment="1" applyProtection="1">
      <alignment horizontal="center" vertical="center"/>
      <protection/>
    </xf>
    <xf numFmtId="49" fontId="56" fillId="33" borderId="0" xfId="52" applyNumberFormat="1" applyFont="1" applyFill="1" applyBorder="1" applyAlignment="1" applyProtection="1">
      <alignment horizontal="center" vertical="center" wrapText="1"/>
      <protection/>
    </xf>
    <xf numFmtId="49" fontId="57" fillId="33" borderId="0" xfId="52" applyNumberFormat="1" applyFont="1" applyFill="1" applyBorder="1" applyAlignment="1" applyProtection="1">
      <alignment horizontal="right" vertical="center" wrapText="1"/>
      <protection/>
    </xf>
    <xf numFmtId="0" fontId="58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сентябрь"/>
    </sheetNames>
    <sheetDataSet>
      <sheetData sheetId="0">
        <row r="18">
          <cell r="E18">
            <v>27076.6</v>
          </cell>
          <cell r="F18">
            <v>15193.199999999999</v>
          </cell>
          <cell r="G18">
            <v>15519.400000000001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view="pageBreakPreview" zoomScale="75" zoomScaleNormal="75" zoomScaleSheetLayoutView="75" workbookViewId="0" topLeftCell="A1">
      <selection activeCell="A8" sqref="A8:F8"/>
    </sheetView>
  </sheetViews>
  <sheetFormatPr defaultColWidth="8.875" defaultRowHeight="12.75"/>
  <cols>
    <col min="1" max="1" width="82.625" style="12" customWidth="1"/>
    <col min="2" max="2" width="12.375" style="12" customWidth="1"/>
    <col min="3" max="3" width="11.875" style="12" customWidth="1"/>
    <col min="4" max="4" width="17.625" style="12" customWidth="1"/>
    <col min="5" max="5" width="17.00390625" style="12" customWidth="1"/>
    <col min="6" max="6" width="18.625" style="12" customWidth="1"/>
    <col min="7" max="16384" width="8.875" style="1" customWidth="1"/>
  </cols>
  <sheetData>
    <row r="1" spans="1:6" ht="20.25" customHeight="1">
      <c r="A1" s="59" t="s">
        <v>47</v>
      </c>
      <c r="B1" s="59"/>
      <c r="C1" s="59"/>
      <c r="D1" s="59"/>
      <c r="E1" s="59"/>
      <c r="F1" s="59"/>
    </row>
    <row r="2" spans="1:6" ht="20.25">
      <c r="A2" s="59" t="s">
        <v>46</v>
      </c>
      <c r="B2" s="59"/>
      <c r="C2" s="59"/>
      <c r="D2" s="59"/>
      <c r="E2" s="59"/>
      <c r="F2" s="59"/>
    </row>
    <row r="3" spans="1:6" ht="20.25">
      <c r="A3" s="59" t="s">
        <v>56</v>
      </c>
      <c r="B3" s="59"/>
      <c r="C3" s="59"/>
      <c r="D3" s="59"/>
      <c r="E3" s="59"/>
      <c r="F3" s="59"/>
    </row>
    <row r="4" spans="1:6" ht="20.25">
      <c r="A4" s="59" t="s">
        <v>48</v>
      </c>
      <c r="B4" s="59"/>
      <c r="C4" s="59"/>
      <c r="D4" s="59"/>
      <c r="E4" s="59"/>
      <c r="F4" s="59"/>
    </row>
    <row r="5" spans="1:6" ht="20.25">
      <c r="A5" s="59" t="s">
        <v>83</v>
      </c>
      <c r="B5" s="59"/>
      <c r="C5" s="59"/>
      <c r="D5" s="59"/>
      <c r="E5" s="59"/>
      <c r="F5" s="59"/>
    </row>
    <row r="6" spans="1:6" ht="20.25">
      <c r="A6" s="60" t="s">
        <v>71</v>
      </c>
      <c r="B6" s="60"/>
      <c r="C6" s="60"/>
      <c r="D6" s="60"/>
      <c r="E6" s="60"/>
      <c r="F6" s="60"/>
    </row>
    <row r="7" spans="1:6" ht="15.75">
      <c r="A7" s="2"/>
      <c r="B7" s="2"/>
      <c r="C7" s="2"/>
      <c r="D7" s="2"/>
      <c r="E7" s="2"/>
      <c r="F7" s="2"/>
    </row>
    <row r="8" spans="1:6" ht="20.25">
      <c r="A8" s="57" t="s">
        <v>45</v>
      </c>
      <c r="B8" s="57"/>
      <c r="C8" s="57"/>
      <c r="D8" s="57"/>
      <c r="E8" s="57"/>
      <c r="F8" s="57"/>
    </row>
    <row r="9" spans="1:6" ht="20.25">
      <c r="A9" s="57" t="s">
        <v>55</v>
      </c>
      <c r="B9" s="57"/>
      <c r="C9" s="57"/>
      <c r="D9" s="57"/>
      <c r="E9" s="57"/>
      <c r="F9" s="57"/>
    </row>
    <row r="10" spans="1:6" ht="20.25">
      <c r="A10" s="57" t="s">
        <v>66</v>
      </c>
      <c r="B10" s="57"/>
      <c r="C10" s="57"/>
      <c r="D10" s="57"/>
      <c r="E10" s="57"/>
      <c r="F10" s="57"/>
    </row>
    <row r="11" spans="1:6" ht="20.25">
      <c r="A11" s="58" t="s">
        <v>78</v>
      </c>
      <c r="B11" s="58"/>
      <c r="C11" s="58"/>
      <c r="D11" s="58"/>
      <c r="E11" s="58"/>
      <c r="F11" s="58"/>
    </row>
    <row r="12" spans="1:6" ht="13.5" thickBot="1">
      <c r="A12" s="3"/>
      <c r="B12" s="4"/>
      <c r="C12" s="5"/>
      <c r="D12" s="5"/>
      <c r="E12" s="5"/>
      <c r="F12" s="5"/>
    </row>
    <row r="13" spans="1:6" ht="35.25" customHeight="1" thickBot="1" thickTop="1">
      <c r="A13" s="6" t="s">
        <v>0</v>
      </c>
      <c r="B13" s="7" t="s">
        <v>1</v>
      </c>
      <c r="C13" s="8" t="s">
        <v>2</v>
      </c>
      <c r="D13" s="8" t="s">
        <v>65</v>
      </c>
      <c r="E13" s="8" t="s">
        <v>70</v>
      </c>
      <c r="F13" s="8" t="s">
        <v>79</v>
      </c>
    </row>
    <row r="14" spans="1:6" ht="19.5" thickTop="1">
      <c r="A14" s="9" t="s">
        <v>3</v>
      </c>
      <c r="B14" s="10" t="s">
        <v>4</v>
      </c>
      <c r="C14" s="11"/>
      <c r="D14" s="49">
        <f>SUM(D15:D20)</f>
        <v>8248.199999999999</v>
      </c>
      <c r="E14" s="49">
        <f>SUM(E15:E20)</f>
        <v>7945.8</v>
      </c>
      <c r="F14" s="49">
        <f>SUM(F15:F20)</f>
        <v>7946</v>
      </c>
    </row>
    <row r="15" spans="1:6" ht="37.5">
      <c r="A15" s="13" t="s">
        <v>54</v>
      </c>
      <c r="B15" s="14"/>
      <c r="C15" s="15" t="s">
        <v>53</v>
      </c>
      <c r="D15" s="16">
        <v>1757.9</v>
      </c>
      <c r="E15" s="16">
        <v>1747.8</v>
      </c>
      <c r="F15" s="16">
        <v>1747.9</v>
      </c>
    </row>
    <row r="16" spans="1:6" ht="37.5">
      <c r="A16" s="17" t="s">
        <v>5</v>
      </c>
      <c r="B16" s="18"/>
      <c r="C16" s="19" t="s">
        <v>6</v>
      </c>
      <c r="D16" s="20">
        <v>34.1</v>
      </c>
      <c r="E16" s="20">
        <v>28.4</v>
      </c>
      <c r="F16" s="20">
        <v>28.5</v>
      </c>
    </row>
    <row r="17" spans="1:6" ht="56.25">
      <c r="A17" s="17" t="s">
        <v>7</v>
      </c>
      <c r="B17" s="21"/>
      <c r="C17" s="19" t="s">
        <v>8</v>
      </c>
      <c r="D17" s="20">
        <v>6073.9</v>
      </c>
      <c r="E17" s="20">
        <v>6104.1</v>
      </c>
      <c r="F17" s="20">
        <v>6104.1</v>
      </c>
    </row>
    <row r="18" spans="1:6" ht="37.5">
      <c r="A18" s="17" t="s">
        <v>52</v>
      </c>
      <c r="B18" s="21"/>
      <c r="C18" s="19" t="s">
        <v>9</v>
      </c>
      <c r="D18" s="20">
        <v>159.4</v>
      </c>
      <c r="E18" s="20">
        <v>0</v>
      </c>
      <c r="F18" s="20">
        <v>0</v>
      </c>
    </row>
    <row r="19" spans="1:6" ht="18.75">
      <c r="A19" s="17" t="s">
        <v>10</v>
      </c>
      <c r="B19" s="21"/>
      <c r="C19" s="19" t="s">
        <v>11</v>
      </c>
      <c r="D19" s="20">
        <v>30</v>
      </c>
      <c r="E19" s="20">
        <v>30</v>
      </c>
      <c r="F19" s="20">
        <v>30</v>
      </c>
    </row>
    <row r="20" spans="1:6" ht="18.75">
      <c r="A20" s="22" t="s">
        <v>12</v>
      </c>
      <c r="B20" s="23"/>
      <c r="C20" s="24" t="s">
        <v>13</v>
      </c>
      <c r="D20" s="25">
        <v>192.9</v>
      </c>
      <c r="E20" s="25">
        <v>35.5</v>
      </c>
      <c r="F20" s="25">
        <v>35.5</v>
      </c>
    </row>
    <row r="21" spans="1:6" ht="18.75">
      <c r="A21" s="26" t="s">
        <v>63</v>
      </c>
      <c r="B21" s="27" t="s">
        <v>61</v>
      </c>
      <c r="C21" s="27"/>
      <c r="D21" s="28">
        <f>D22</f>
        <v>154.1</v>
      </c>
      <c r="E21" s="28">
        <f>E22</f>
        <v>159.3</v>
      </c>
      <c r="F21" s="28">
        <f>F22</f>
        <v>0</v>
      </c>
    </row>
    <row r="22" spans="1:6" ht="34.5" customHeight="1">
      <c r="A22" s="17" t="s">
        <v>64</v>
      </c>
      <c r="B22" s="29"/>
      <c r="C22" s="21" t="s">
        <v>62</v>
      </c>
      <c r="D22" s="20">
        <v>154.1</v>
      </c>
      <c r="E22" s="20">
        <v>159.3</v>
      </c>
      <c r="F22" s="20">
        <v>0</v>
      </c>
    </row>
    <row r="23" spans="1:6" ht="37.5">
      <c r="A23" s="26" t="s">
        <v>14</v>
      </c>
      <c r="B23" s="27" t="s">
        <v>15</v>
      </c>
      <c r="C23" s="27"/>
      <c r="D23" s="28">
        <f>SUM(D24:D25)</f>
        <v>1305.6</v>
      </c>
      <c r="E23" s="28">
        <f>SUM(E24:E25)</f>
        <v>374.3</v>
      </c>
      <c r="F23" s="28">
        <f>SUM(F24:F25)</f>
        <v>409.4</v>
      </c>
    </row>
    <row r="24" spans="1:6" ht="37.5">
      <c r="A24" s="17" t="s">
        <v>69</v>
      </c>
      <c r="B24" s="29"/>
      <c r="C24" s="21" t="s">
        <v>49</v>
      </c>
      <c r="D24" s="20">
        <v>1290.6</v>
      </c>
      <c r="E24" s="20">
        <v>359.3</v>
      </c>
      <c r="F24" s="20">
        <v>382.4</v>
      </c>
    </row>
    <row r="25" spans="1:6" ht="37.5">
      <c r="A25" s="17" t="s">
        <v>58</v>
      </c>
      <c r="B25" s="29"/>
      <c r="C25" s="21" t="s">
        <v>57</v>
      </c>
      <c r="D25" s="20">
        <v>15</v>
      </c>
      <c r="E25" s="20">
        <v>15</v>
      </c>
      <c r="F25" s="20">
        <v>27</v>
      </c>
    </row>
    <row r="26" spans="1:6" ht="18.75">
      <c r="A26" s="26" t="s">
        <v>16</v>
      </c>
      <c r="B26" s="27" t="s">
        <v>17</v>
      </c>
      <c r="C26" s="27"/>
      <c r="D26" s="28">
        <f>SUM(D27:D28)</f>
        <v>4317.7</v>
      </c>
      <c r="E26" s="28">
        <f>SUM(E27:E28)</f>
        <v>2672.9</v>
      </c>
      <c r="F26" s="28">
        <f>SUM(F27:F28)</f>
        <v>2672.9</v>
      </c>
    </row>
    <row r="27" spans="1:6" ht="18.75">
      <c r="A27" s="17" t="s">
        <v>18</v>
      </c>
      <c r="B27" s="29"/>
      <c r="C27" s="21" t="s">
        <v>19</v>
      </c>
      <c r="D27" s="20">
        <v>4310.7</v>
      </c>
      <c r="E27" s="20">
        <v>2665.9</v>
      </c>
      <c r="F27" s="20">
        <v>2665.9</v>
      </c>
    </row>
    <row r="28" spans="1:6" ht="18.75">
      <c r="A28" s="30" t="s">
        <v>20</v>
      </c>
      <c r="B28" s="31"/>
      <c r="C28" s="31" t="s">
        <v>21</v>
      </c>
      <c r="D28" s="32">
        <v>7</v>
      </c>
      <c r="E28" s="32">
        <v>7</v>
      </c>
      <c r="F28" s="32">
        <v>7</v>
      </c>
    </row>
    <row r="29" spans="1:6" ht="27.75" customHeight="1">
      <c r="A29" s="26" t="s">
        <v>22</v>
      </c>
      <c r="B29" s="27" t="s">
        <v>23</v>
      </c>
      <c r="C29" s="33"/>
      <c r="D29" s="28">
        <f>SUM(D30:D32)</f>
        <v>3602.9</v>
      </c>
      <c r="E29" s="28">
        <f>SUM(E30:E32)</f>
        <v>2673.8</v>
      </c>
      <c r="F29" s="28">
        <f>SUM(F30:F32)</f>
        <v>2833.1</v>
      </c>
    </row>
    <row r="30" spans="1:6" ht="18.75">
      <c r="A30" s="30" t="s">
        <v>24</v>
      </c>
      <c r="B30" s="34"/>
      <c r="C30" s="31" t="s">
        <v>25</v>
      </c>
      <c r="D30" s="32">
        <v>82</v>
      </c>
      <c r="E30" s="32">
        <v>0</v>
      </c>
      <c r="F30" s="32">
        <v>0</v>
      </c>
    </row>
    <row r="31" spans="1:6" ht="24" customHeight="1">
      <c r="A31" s="17" t="s">
        <v>26</v>
      </c>
      <c r="B31" s="29"/>
      <c r="C31" s="21" t="s">
        <v>27</v>
      </c>
      <c r="D31" s="20">
        <v>934.6</v>
      </c>
      <c r="E31" s="20">
        <v>414.4</v>
      </c>
      <c r="F31" s="20">
        <v>414.4</v>
      </c>
    </row>
    <row r="32" spans="1:6" ht="24" customHeight="1">
      <c r="A32" s="17" t="s">
        <v>51</v>
      </c>
      <c r="B32" s="29"/>
      <c r="C32" s="21" t="s">
        <v>50</v>
      </c>
      <c r="D32" s="20">
        <v>2586.3</v>
      </c>
      <c r="E32" s="20">
        <v>2259.4</v>
      </c>
      <c r="F32" s="20">
        <v>2418.7</v>
      </c>
    </row>
    <row r="33" spans="1:6" ht="18.75">
      <c r="A33" s="26" t="s">
        <v>28</v>
      </c>
      <c r="B33" s="27" t="s">
        <v>29</v>
      </c>
      <c r="C33" s="33"/>
      <c r="D33" s="28">
        <f>D35+D34</f>
        <v>70</v>
      </c>
      <c r="E33" s="28">
        <f>E35+E34</f>
        <v>70</v>
      </c>
      <c r="F33" s="28">
        <f>F35+F34</f>
        <v>20</v>
      </c>
    </row>
    <row r="34" spans="1:6" ht="37.5">
      <c r="A34" s="35" t="s">
        <v>67</v>
      </c>
      <c r="B34" s="36"/>
      <c r="C34" s="37" t="s">
        <v>68</v>
      </c>
      <c r="D34" s="38">
        <v>50</v>
      </c>
      <c r="E34" s="38">
        <v>50</v>
      </c>
      <c r="F34" s="38">
        <v>0</v>
      </c>
    </row>
    <row r="35" spans="1:6" ht="18.75">
      <c r="A35" s="22" t="s">
        <v>72</v>
      </c>
      <c r="B35" s="43"/>
      <c r="C35" s="23" t="s">
        <v>82</v>
      </c>
      <c r="D35" s="25">
        <v>20</v>
      </c>
      <c r="E35" s="25">
        <v>20</v>
      </c>
      <c r="F35" s="25">
        <v>20</v>
      </c>
    </row>
    <row r="36" spans="1:6" ht="18.75">
      <c r="A36" s="26" t="s">
        <v>30</v>
      </c>
      <c r="B36" s="27" t="s">
        <v>31</v>
      </c>
      <c r="C36" s="27"/>
      <c r="D36" s="28">
        <f>SUM(D37:D38)</f>
        <v>2188.3999999999996</v>
      </c>
      <c r="E36" s="28">
        <f>SUM(E37:E38)</f>
        <v>2142.7</v>
      </c>
      <c r="F36" s="28">
        <f>SUM(F37:F38)</f>
        <v>2142.7</v>
      </c>
    </row>
    <row r="37" spans="1:6" ht="18.75">
      <c r="A37" s="35" t="s">
        <v>32</v>
      </c>
      <c r="B37" s="37"/>
      <c r="C37" s="37" t="s">
        <v>33</v>
      </c>
      <c r="D37" s="38">
        <v>2070.7</v>
      </c>
      <c r="E37" s="38">
        <v>2043.7</v>
      </c>
      <c r="F37" s="38">
        <v>2043.7</v>
      </c>
    </row>
    <row r="38" spans="1:6" ht="18.75">
      <c r="A38" s="22" t="s">
        <v>35</v>
      </c>
      <c r="B38" s="23"/>
      <c r="C38" s="23" t="s">
        <v>34</v>
      </c>
      <c r="D38" s="25">
        <v>117.7</v>
      </c>
      <c r="E38" s="25">
        <v>99</v>
      </c>
      <c r="F38" s="25">
        <v>99</v>
      </c>
    </row>
    <row r="39" spans="1:6" ht="18.75">
      <c r="A39" s="26" t="s">
        <v>37</v>
      </c>
      <c r="B39" s="27" t="s">
        <v>38</v>
      </c>
      <c r="C39" s="33"/>
      <c r="D39" s="28">
        <f>D40</f>
        <v>130</v>
      </c>
      <c r="E39" s="28">
        <f>E40</f>
        <v>0</v>
      </c>
      <c r="F39" s="28">
        <f>F40</f>
        <v>0</v>
      </c>
    </row>
    <row r="40" spans="1:6" ht="18.75">
      <c r="A40" s="35" t="s">
        <v>39</v>
      </c>
      <c r="B40" s="37"/>
      <c r="C40" s="37" t="s">
        <v>40</v>
      </c>
      <c r="D40" s="38">
        <v>130</v>
      </c>
      <c r="E40" s="38">
        <v>0</v>
      </c>
      <c r="F40" s="38">
        <v>0</v>
      </c>
    </row>
    <row r="41" spans="1:6" ht="18.75">
      <c r="A41" s="26" t="s">
        <v>36</v>
      </c>
      <c r="B41" s="27" t="s">
        <v>41</v>
      </c>
      <c r="C41" s="27"/>
      <c r="D41" s="28">
        <f>D42</f>
        <v>17</v>
      </c>
      <c r="E41" s="28">
        <f>E42</f>
        <v>17</v>
      </c>
      <c r="F41" s="28">
        <f>F42</f>
        <v>17</v>
      </c>
    </row>
    <row r="42" spans="1:6" ht="18.75">
      <c r="A42" s="39" t="s">
        <v>60</v>
      </c>
      <c r="B42" s="40"/>
      <c r="C42" s="41" t="s">
        <v>59</v>
      </c>
      <c r="D42" s="42">
        <v>17</v>
      </c>
      <c r="E42" s="42">
        <v>17</v>
      </c>
      <c r="F42" s="42">
        <v>17</v>
      </c>
    </row>
    <row r="43" spans="1:6" ht="18.75">
      <c r="A43" s="50" t="s">
        <v>80</v>
      </c>
      <c r="B43" s="51" t="s">
        <v>42</v>
      </c>
      <c r="C43" s="52"/>
      <c r="D43" s="28">
        <f>D44</f>
        <v>30</v>
      </c>
      <c r="E43" s="28">
        <f>E44</f>
        <v>0</v>
      </c>
      <c r="F43" s="28">
        <f>F44</f>
        <v>0</v>
      </c>
    </row>
    <row r="44" spans="1:6" ht="38.25" thickBot="1">
      <c r="A44" s="53" t="s">
        <v>81</v>
      </c>
      <c r="B44" s="54"/>
      <c r="C44" s="55" t="s">
        <v>43</v>
      </c>
      <c r="D44" s="56">
        <v>30</v>
      </c>
      <c r="E44" s="56">
        <v>0</v>
      </c>
      <c r="F44" s="56">
        <v>0</v>
      </c>
    </row>
    <row r="45" spans="1:6" ht="35.25" customHeight="1" thickBot="1">
      <c r="A45" s="44" t="s">
        <v>44</v>
      </c>
      <c r="B45" s="45"/>
      <c r="C45" s="45"/>
      <c r="D45" s="46">
        <f>D14+D23+D26+D29+D33+D36+D39+D41+D21+D43</f>
        <v>20063.9</v>
      </c>
      <c r="E45" s="46">
        <f>E14+E23+E26+E29+E33+E36+E39+E41+E21</f>
        <v>16055.8</v>
      </c>
      <c r="F45" s="46">
        <f>F14+F23+F26+F29+F33+F36+F39+F41+F21</f>
        <v>16041.099999999999</v>
      </c>
    </row>
    <row r="46" ht="12.75" hidden="1"/>
    <row r="47" spans="1:6" ht="15" hidden="1">
      <c r="A47" s="47" t="s">
        <v>73</v>
      </c>
      <c r="B47" s="47"/>
      <c r="C47" s="47"/>
      <c r="D47" s="48"/>
      <c r="E47" s="48">
        <v>400</v>
      </c>
      <c r="F47" s="48">
        <v>700</v>
      </c>
    </row>
    <row r="48" spans="1:6" ht="15" hidden="1">
      <c r="A48" s="47" t="s">
        <v>74</v>
      </c>
      <c r="B48" s="47"/>
      <c r="C48" s="47"/>
      <c r="D48" s="48">
        <f>D45+D47</f>
        <v>20063.9</v>
      </c>
      <c r="E48" s="48">
        <f>E45+E47</f>
        <v>16455.8</v>
      </c>
      <c r="F48" s="48">
        <f>F45+F47</f>
        <v>16741.1</v>
      </c>
    </row>
    <row r="49" spans="1:6" ht="15" hidden="1">
      <c r="A49" s="47" t="s">
        <v>75</v>
      </c>
      <c r="B49" s="47"/>
      <c r="C49" s="47"/>
      <c r="D49" s="48">
        <f>'[1]Приложение 1 сентябрь'!$E$18</f>
        <v>27076.6</v>
      </c>
      <c r="E49" s="48">
        <f>'[1]Приложение 1 сентябрь'!$F$18</f>
        <v>15193.199999999999</v>
      </c>
      <c r="F49" s="48">
        <f>'[1]Приложение 1 сентябрь'!$G$18</f>
        <v>15519.400000000001</v>
      </c>
    </row>
    <row r="50" spans="1:6" ht="15" hidden="1">
      <c r="A50" s="47" t="s">
        <v>76</v>
      </c>
      <c r="B50" s="47"/>
      <c r="C50" s="47"/>
      <c r="D50" s="48">
        <f>D49-D48</f>
        <v>7012.699999999997</v>
      </c>
      <c r="E50" s="48">
        <f>E49-E48</f>
        <v>-1262.6000000000004</v>
      </c>
      <c r="F50" s="48">
        <f>F49-F48</f>
        <v>-1221.699999999997</v>
      </c>
    </row>
    <row r="51" spans="1:6" ht="15" hidden="1">
      <c r="A51" s="47"/>
      <c r="B51" s="47"/>
      <c r="C51" s="47"/>
      <c r="D51" s="48"/>
      <c r="E51" s="48"/>
      <c r="F51" s="48"/>
    </row>
    <row r="52" spans="1:6" ht="15" hidden="1">
      <c r="A52" s="47" t="s">
        <v>77</v>
      </c>
      <c r="B52" s="47"/>
      <c r="C52" s="47"/>
      <c r="D52" s="48">
        <v>3461.1</v>
      </c>
      <c r="E52" s="48">
        <v>378</v>
      </c>
      <c r="F52" s="48">
        <v>79.4</v>
      </c>
    </row>
    <row r="53" spans="1:6" ht="15" hidden="1">
      <c r="A53" s="47"/>
      <c r="B53" s="47"/>
      <c r="C53" s="47"/>
      <c r="D53" s="48"/>
      <c r="E53" s="48"/>
      <c r="F53" s="48"/>
    </row>
    <row r="54" spans="1:6" ht="15" hidden="1">
      <c r="A54" s="47"/>
      <c r="B54" s="47"/>
      <c r="C54" s="47"/>
      <c r="D54" s="48"/>
      <c r="E54" s="48">
        <v>-1006.6</v>
      </c>
      <c r="F54" s="48">
        <v>-771.9</v>
      </c>
    </row>
    <row r="55" spans="1:6" ht="15" hidden="1">
      <c r="A55" s="47"/>
      <c r="B55" s="47"/>
      <c r="C55" s="47"/>
      <c r="D55" s="48"/>
      <c r="E55" s="48">
        <f>E45+E54</f>
        <v>15049.199999999999</v>
      </c>
      <c r="F55" s="48">
        <f>F45+F54</f>
        <v>15269.199999999999</v>
      </c>
    </row>
    <row r="56" spans="1:6" ht="15" hidden="1">
      <c r="A56" s="47"/>
      <c r="B56" s="47"/>
      <c r="C56" s="47"/>
      <c r="D56" s="47"/>
      <c r="E56" s="47">
        <v>2.5</v>
      </c>
      <c r="F56" s="47">
        <v>5</v>
      </c>
    </row>
    <row r="57" spans="1:6" ht="15" hidden="1">
      <c r="A57" s="47"/>
      <c r="B57" s="47"/>
      <c r="C57" s="47"/>
      <c r="D57" s="48"/>
      <c r="E57" s="48">
        <f>E55*E56/100</f>
        <v>376.23</v>
      </c>
      <c r="F57" s="48">
        <f>F55*F56/100</f>
        <v>763.46</v>
      </c>
    </row>
    <row r="58" spans="1:6" ht="15" hidden="1">
      <c r="A58" s="47"/>
      <c r="B58" s="47"/>
      <c r="C58" s="47"/>
      <c r="D58" s="48"/>
      <c r="E58" s="48"/>
      <c r="F58" s="48"/>
    </row>
    <row r="59" spans="1:6" ht="15" hidden="1">
      <c r="A59" s="47"/>
      <c r="B59" s="47"/>
      <c r="C59" s="47"/>
      <c r="D59" s="47"/>
      <c r="E59" s="47"/>
      <c r="F59" s="47"/>
    </row>
    <row r="60" ht="12.75" hidden="1"/>
  </sheetData>
  <sheetProtection/>
  <mergeCells count="10">
    <mergeCell ref="A8:F8"/>
    <mergeCell ref="A9:F9"/>
    <mergeCell ref="A10:F10"/>
    <mergeCell ref="A11:F11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2022-12-15T11:23:02Z</cp:lastPrinted>
  <dcterms:created xsi:type="dcterms:W3CDTF">2015-02-17T06:06:32Z</dcterms:created>
  <dcterms:modified xsi:type="dcterms:W3CDTF">2022-12-15T11:24:35Z</dcterms:modified>
  <cp:category/>
  <cp:version/>
  <cp:contentType/>
  <cp:contentStatus/>
</cp:coreProperties>
</file>