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Приложение 4" sheetId="1" r:id="rId1"/>
  </sheets>
  <externalReferences>
    <externalReference r:id="rId4"/>
  </externalReferences>
  <definedNames>
    <definedName name="_xlnm.Print_Area" localSheetId="0">'Приложение 4'!$A$1:$F$46</definedName>
  </definedNames>
  <calcPr fullCalcOnLoad="1"/>
</workbook>
</file>

<file path=xl/sharedStrings.xml><?xml version="1.0" encoding="utf-8"?>
<sst xmlns="http://schemas.openxmlformats.org/spreadsheetml/2006/main" count="86" uniqueCount="86">
  <si>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</si>
  <si>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</si>
  <si>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</si>
  <si>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</si>
  <si>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</si>
  <si>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</si>
  <si>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</si>
  <si>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</si>
  <si>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</si>
  <si>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</si>
  <si>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</si>
  <si>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</si>
  <si>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</si>
  <si>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</si>
  <si>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</si>
  <si>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</si>
  <si>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</si>
  <si>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</si>
  <si>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</si>
  <si>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</si>
  <si>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</si>
  <si>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</si>
  <si>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</si>
  <si>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</si>
  <si>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</si>
  <si>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</si>
  <si>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</si>
  <si>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</si>
  <si>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</si>
  <si>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</si>
  <si>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</si>
  <si>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</si>
  <si>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</si>
  <si>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</si>
  <si>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</si>
  <si>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</si>
  <si>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</si>
  <si>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</si>
  <si>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</si>
  <si>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</si>
  <si>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</si>
  <si>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</si>
  <si>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1300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</si>
  <si>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</si>
  <si>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</si>
  <si>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</si>
  <si>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</si>
  <si>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</si>
  <si>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</si>
  <si>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</si>
  <si>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</si>
  <si>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</si>
  <si>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</si>
  <si>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</si>
  <si>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</si>
  <si>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</si>
  <si>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</si>
  <si>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</si>
  <si>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</si>
  <si>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</si>
  <si>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</si>
  <si>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</si>
  <si>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</si>
  <si>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</si>
  <si>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</si>
  <si>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 xml:space="preserve">по разделам и подразделам классификации расходов  бюджетов </t>
  </si>
  <si>
    <t>Профессиональная подготовка, переподготовка и повышение квалификации</t>
  </si>
  <si>
    <t>0705</t>
  </si>
  <si>
    <t>Защита населения и территории от чрезвычайных ситуаций природного и техногенного характера, пожарная безопасность</t>
  </si>
  <si>
    <t>2024 год сумма (тысяч рублей)</t>
  </si>
  <si>
    <t>(Приложение 4)</t>
  </si>
  <si>
    <t>0707</t>
  </si>
  <si>
    <t>Моложежная политика</t>
  </si>
  <si>
    <t>усл утв</t>
  </si>
  <si>
    <t>всего расходов</t>
  </si>
  <si>
    <t>дох</t>
  </si>
  <si>
    <t>расчет</t>
  </si>
  <si>
    <t>по решению</t>
  </si>
  <si>
    <t>2025 год сумма (тысяч рублей)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</si>
  <si>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</si>
  <si>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</si>
  <si>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 2024 год и на плановый период 2025 и 2026 годов</t>
  </si>
  <si>
    <t>2026 год сумма (тысяч рублей)</t>
  </si>
  <si>
    <t>0107</t>
  </si>
  <si>
    <t>Обеспечение проведения выборов и референдумов</t>
  </si>
  <si>
    <t>от "14"декабря 2023 г.  № 27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</si>
</sst>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59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 Cyr"/>
      <family val="0"/>
    </font>
    <font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 Cyr"/>
      <family val="0"/>
    </font>
    <font>
      <b/>
      <sz val="16"/>
      <color theme="1"/>
      <name val="Times New Roman"/>
      <family val="1"/>
    </font>
    <font>
      <sz val="16"/>
      <color theme="1"/>
      <name val="Times New Roman Cyr"/>
      <family val="0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0" fontId="50" fillId="33" borderId="0" xfId="0" applyFont="1" applyFill="1" applyAlignment="1">
      <alignment horizontal="center"/>
    </xf>
    <xf numFmtId="49" fontId="51" fillId="33" borderId="0" xfId="0" applyNumberFormat="1" applyFont="1" applyFill="1" applyAlignment="1">
      <alignment horizontal="center" vertical="top"/>
    </xf>
    <xf numFmtId="49" fontId="52" fillId="33" borderId="0" xfId="0" applyNumberFormat="1" applyFont="1" applyFill="1" applyAlignment="1">
      <alignment horizontal="center" vertical="top"/>
    </xf>
    <xf numFmtId="0" fontId="52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wrapText="1"/>
    </xf>
    <xf numFmtId="49" fontId="54" fillId="33" borderId="12" xfId="0" applyNumberFormat="1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3" fillId="33" borderId="13" xfId="0" applyFont="1" applyFill="1" applyBorder="1" applyAlignment="1">
      <alignment horizontal="left" wrapText="1"/>
    </xf>
    <xf numFmtId="49" fontId="4" fillId="33" borderId="13" xfId="0" applyNumberFormat="1" applyFont="1" applyFill="1" applyBorder="1" applyAlignment="1" quotePrefix="1">
      <alignment horizontal="center"/>
    </xf>
    <xf numFmtId="49" fontId="3" fillId="33" borderId="14" xfId="0" applyNumberFormat="1" applyFont="1" applyFill="1" applyBorder="1" applyAlignment="1">
      <alignment horizontal="center"/>
    </xf>
    <xf numFmtId="174" fontId="3" fillId="33" borderId="13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wrapText="1"/>
    </xf>
    <xf numFmtId="49" fontId="4" fillId="33" borderId="15" xfId="0" applyNumberFormat="1" applyFont="1" applyFill="1" applyBorder="1" applyAlignment="1" quotePrefix="1">
      <alignment horizontal="center"/>
    </xf>
    <xf numFmtId="49" fontId="3" fillId="33" borderId="16" xfId="0" applyNumberFormat="1" applyFont="1" applyFill="1" applyBorder="1" applyAlignment="1">
      <alignment horizontal="center"/>
    </xf>
    <xf numFmtId="174" fontId="3" fillId="33" borderId="15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 wrapText="1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174" fontId="3" fillId="33" borderId="17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/>
    </xf>
    <xf numFmtId="174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 wrapText="1"/>
    </xf>
    <xf numFmtId="49" fontId="3" fillId="33" borderId="20" xfId="0" applyNumberFormat="1" applyFont="1" applyFill="1" applyBorder="1" applyAlignment="1">
      <alignment horizontal="center"/>
    </xf>
    <xf numFmtId="174" fontId="3" fillId="33" borderId="20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74" fontId="3" fillId="33" borderId="21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49" fontId="4" fillId="33" borderId="23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174" fontId="3" fillId="33" borderId="23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 wrapText="1"/>
    </xf>
    <xf numFmtId="49" fontId="4" fillId="33" borderId="24" xfId="0" applyNumberFormat="1" applyFont="1" applyFill="1" applyBorder="1" applyAlignment="1">
      <alignment horizontal="center"/>
    </xf>
    <xf numFmtId="174" fontId="4" fillId="33" borderId="24" xfId="0" applyNumberFormat="1" applyFont="1" applyFill="1" applyBorder="1" applyAlignment="1">
      <alignment horizontal="center"/>
    </xf>
    <xf numFmtId="0" fontId="55" fillId="33" borderId="25" xfId="0" applyFont="1" applyFill="1" applyBorder="1" applyAlignment="1">
      <alignment/>
    </xf>
    <xf numFmtId="4" fontId="55" fillId="33" borderId="25" xfId="0" applyNumberFormat="1" applyFont="1" applyFill="1" applyBorder="1" applyAlignment="1">
      <alignment horizontal="center"/>
    </xf>
    <xf numFmtId="174" fontId="4" fillId="33" borderId="11" xfId="0" applyNumberFormat="1" applyFont="1" applyFill="1" applyBorder="1" applyAlignment="1">
      <alignment horizontal="center"/>
    </xf>
    <xf numFmtId="0" fontId="4" fillId="0" borderId="26" xfId="0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4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74" fontId="3" fillId="33" borderId="20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49" fontId="54" fillId="33" borderId="11" xfId="0" applyNumberFormat="1" applyFont="1" applyFill="1" applyBorder="1" applyAlignment="1">
      <alignment horizontal="center"/>
    </xf>
    <xf numFmtId="49" fontId="56" fillId="33" borderId="0" xfId="52" applyNumberFormat="1" applyFont="1" applyFill="1" applyBorder="1" applyAlignment="1" applyProtection="1">
      <alignment horizontal="center" vertical="center"/>
      <protection/>
    </xf>
    <xf numFmtId="49" fontId="56" fillId="33" borderId="0" xfId="52" applyNumberFormat="1" applyFont="1" applyFill="1" applyBorder="1" applyAlignment="1" applyProtection="1">
      <alignment horizontal="center" vertical="center" wrapText="1"/>
      <protection/>
    </xf>
    <xf numFmtId="49" fontId="57" fillId="33" borderId="0" xfId="52" applyNumberFormat="1" applyFont="1" applyFill="1" applyBorder="1" applyAlignment="1" applyProtection="1">
      <alignment horizontal="right" vertical="center" wrapText="1"/>
      <protection/>
    </xf>
    <xf numFmtId="0" fontId="58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59;&#1061;&#1043;&#1040;&#1051;&#1058;&#1045;&#1056;&#1048;&#1071;\&#1041;&#1070;&#1044;&#1046;&#1045;&#1058;%202024%20&#1075;\&#1055;&#1088;&#1086;&#1077;&#1082;&#1090;%20&#1073;&#1102;&#1076;&#1078;&#1077;&#1090;&#1072;%20&#1085;&#1072;%202024%20&#1075;%20%20&#1087;&#1088;&#1086;&#1074;&#1077;&#1088;&#1077;&#1085;&#1085;&#1099;&#1077;%20&#1074;%20&#1050;&#1060;\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сентябрь"/>
    </sheetNames>
    <sheetDataSet>
      <sheetData sheetId="0">
        <row r="18">
          <cell r="E18">
            <v>27076.6</v>
          </cell>
          <cell r="F18">
            <v>15193.199999999999</v>
          </cell>
          <cell r="G18">
            <v>15519.400000000001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75" zoomScaleNormal="75" zoomScaleSheetLayoutView="75" workbookViewId="0" topLeftCell="A1">
      <selection activeCell="A6" sqref="A6:F6"/>
    </sheetView>
  </sheetViews>
  <sheetFormatPr defaultColWidth="8.875" defaultRowHeight="12.75"/>
  <cols>
    <col min="1" max="1" width="82.625" style="11" customWidth="1"/>
    <col min="2" max="2" width="12.375" style="11" customWidth="1"/>
    <col min="3" max="3" width="11.875" style="11" customWidth="1"/>
    <col min="4" max="4" width="17.625" style="11" customWidth="1"/>
    <col min="5" max="5" width="17.00390625" style="11" customWidth="1"/>
    <col min="6" max="6" width="18.625" style="11" customWidth="1"/>
    <col min="7" max="16384" width="8.875" style="1" customWidth="1"/>
  </cols>
  <sheetData>
    <row r="1" spans="1:6" ht="20.25" customHeight="1">
      <c r="A1" s="60" t="s">
        <v>47</v>
      </c>
      <c r="B1" s="60"/>
      <c r="C1" s="60"/>
      <c r="D1" s="60"/>
      <c r="E1" s="60"/>
      <c r="F1" s="60"/>
    </row>
    <row r="2" spans="1:6" ht="20.25">
      <c r="A2" s="60" t="s">
        <v>46</v>
      </c>
      <c r="B2" s="60"/>
      <c r="C2" s="60"/>
      <c r="D2" s="60"/>
      <c r="E2" s="60"/>
      <c r="F2" s="60"/>
    </row>
    <row r="3" spans="1:6" ht="20.25">
      <c r="A3" s="60" t="s">
        <v>56</v>
      </c>
      <c r="B3" s="60"/>
      <c r="C3" s="60"/>
      <c r="D3" s="60"/>
      <c r="E3" s="60"/>
      <c r="F3" s="60"/>
    </row>
    <row r="4" spans="1:6" ht="20.25">
      <c r="A4" s="60" t="s">
        <v>48</v>
      </c>
      <c r="B4" s="60"/>
      <c r="C4" s="60"/>
      <c r="D4" s="60"/>
      <c r="E4" s="60"/>
      <c r="F4" s="60"/>
    </row>
    <row r="5" spans="1:6" ht="20.25">
      <c r="A5" s="60" t="s">
        <v>85</v>
      </c>
      <c r="B5" s="60"/>
      <c r="C5" s="60"/>
      <c r="D5" s="60"/>
      <c r="E5" s="60"/>
      <c r="F5" s="60"/>
    </row>
    <row r="6" spans="1:6" ht="20.25">
      <c r="A6" s="61" t="s">
        <v>70</v>
      </c>
      <c r="B6" s="61"/>
      <c r="C6" s="61"/>
      <c r="D6" s="61"/>
      <c r="E6" s="61"/>
      <c r="F6" s="61"/>
    </row>
    <row r="7" spans="1:6" ht="15.75">
      <c r="A7" s="2"/>
      <c r="B7" s="2"/>
      <c r="C7" s="2"/>
      <c r="D7" s="2"/>
      <c r="E7" s="2"/>
      <c r="F7" s="2"/>
    </row>
    <row r="8" spans="1:6" ht="20.25">
      <c r="A8" s="58" t="s">
        <v>45</v>
      </c>
      <c r="B8" s="58"/>
      <c r="C8" s="58"/>
      <c r="D8" s="58"/>
      <c r="E8" s="58"/>
      <c r="F8" s="58"/>
    </row>
    <row r="9" spans="1:6" ht="20.25">
      <c r="A9" s="58" t="s">
        <v>55</v>
      </c>
      <c r="B9" s="58"/>
      <c r="C9" s="58"/>
      <c r="D9" s="58"/>
      <c r="E9" s="58"/>
      <c r="F9" s="58"/>
    </row>
    <row r="10" spans="1:6" ht="20.25">
      <c r="A10" s="58" t="s">
        <v>65</v>
      </c>
      <c r="B10" s="58"/>
      <c r="C10" s="58"/>
      <c r="D10" s="58"/>
      <c r="E10" s="58"/>
      <c r="F10" s="58"/>
    </row>
    <row r="11" spans="1:6" ht="20.25">
      <c r="A11" s="59" t="s">
        <v>81</v>
      </c>
      <c r="B11" s="59"/>
      <c r="C11" s="59"/>
      <c r="D11" s="59"/>
      <c r="E11" s="59"/>
      <c r="F11" s="59"/>
    </row>
    <row r="12" spans="1:6" ht="13.5" thickBot="1">
      <c r="A12" s="3"/>
      <c r="B12" s="4"/>
      <c r="C12" s="5"/>
      <c r="D12" s="5"/>
      <c r="E12" s="5"/>
      <c r="F12" s="5"/>
    </row>
    <row r="13" spans="1:6" ht="35.25" customHeight="1" thickBot="1" thickTop="1">
      <c r="A13" s="6" t="s">
        <v>0</v>
      </c>
      <c r="B13" s="7" t="s">
        <v>1</v>
      </c>
      <c r="C13" s="8" t="s">
        <v>2</v>
      </c>
      <c r="D13" s="8" t="s">
        <v>69</v>
      </c>
      <c r="E13" s="8" t="s">
        <v>78</v>
      </c>
      <c r="F13" s="8" t="s">
        <v>82</v>
      </c>
    </row>
    <row r="14" spans="1:6" ht="19.5" thickTop="1">
      <c r="A14" s="9" t="s">
        <v>3</v>
      </c>
      <c r="B14" s="57" t="s">
        <v>4</v>
      </c>
      <c r="C14" s="10"/>
      <c r="D14" s="48">
        <f>SUM(D15:D21)</f>
        <v>10168.7</v>
      </c>
      <c r="E14" s="48">
        <f>SUM(E15:E21)</f>
        <v>9797.8</v>
      </c>
      <c r="F14" s="48">
        <f>SUM(F15:F21)</f>
        <v>9586.1</v>
      </c>
    </row>
    <row r="15" spans="1:6" ht="37.5">
      <c r="A15" s="12" t="s">
        <v>54</v>
      </c>
      <c r="B15" s="13"/>
      <c r="C15" s="14" t="s">
        <v>53</v>
      </c>
      <c r="D15" s="15">
        <v>1863.8</v>
      </c>
      <c r="E15" s="15">
        <v>1863.8</v>
      </c>
      <c r="F15" s="15">
        <v>1863.8</v>
      </c>
    </row>
    <row r="16" spans="1:6" ht="37.5">
      <c r="A16" s="16" t="s">
        <v>5</v>
      </c>
      <c r="B16" s="17"/>
      <c r="C16" s="18" t="s">
        <v>6</v>
      </c>
      <c r="D16" s="19">
        <v>22.2</v>
      </c>
      <c r="E16" s="19">
        <v>22.4</v>
      </c>
      <c r="F16" s="19">
        <v>22.4</v>
      </c>
    </row>
    <row r="17" spans="1:6" ht="56.25">
      <c r="A17" s="16" t="s">
        <v>7</v>
      </c>
      <c r="B17" s="20"/>
      <c r="C17" s="18" t="s">
        <v>8</v>
      </c>
      <c r="D17" s="56">
        <v>7502.7</v>
      </c>
      <c r="E17" s="56">
        <v>7524.3</v>
      </c>
      <c r="F17" s="56">
        <v>7524.6</v>
      </c>
    </row>
    <row r="18" spans="1:6" ht="37.5">
      <c r="A18" s="16" t="s">
        <v>52</v>
      </c>
      <c r="B18" s="20"/>
      <c r="C18" s="18" t="s">
        <v>9</v>
      </c>
      <c r="D18" s="19">
        <v>192.2</v>
      </c>
      <c r="E18" s="19">
        <v>0</v>
      </c>
      <c r="F18" s="19">
        <v>0</v>
      </c>
    </row>
    <row r="19" spans="1:6" ht="18.75">
      <c r="A19" s="16" t="s">
        <v>84</v>
      </c>
      <c r="B19" s="20"/>
      <c r="C19" s="18" t="s">
        <v>83</v>
      </c>
      <c r="D19" s="19">
        <v>355.4</v>
      </c>
      <c r="E19" s="19">
        <v>0</v>
      </c>
      <c r="F19" s="19">
        <v>0</v>
      </c>
    </row>
    <row r="20" spans="1:6" ht="18.75">
      <c r="A20" s="16" t="s">
        <v>10</v>
      </c>
      <c r="B20" s="20"/>
      <c r="C20" s="18" t="s">
        <v>11</v>
      </c>
      <c r="D20" s="19">
        <v>30</v>
      </c>
      <c r="E20" s="19">
        <v>30</v>
      </c>
      <c r="F20" s="19">
        <v>30</v>
      </c>
    </row>
    <row r="21" spans="1:6" ht="18.75">
      <c r="A21" s="21" t="s">
        <v>12</v>
      </c>
      <c r="B21" s="22"/>
      <c r="C21" s="23" t="s">
        <v>13</v>
      </c>
      <c r="D21" s="24">
        <v>202.4</v>
      </c>
      <c r="E21" s="24">
        <v>357.3</v>
      </c>
      <c r="F21" s="24">
        <v>145.3</v>
      </c>
    </row>
    <row r="22" spans="1:6" ht="18.75">
      <c r="A22" s="25" t="s">
        <v>63</v>
      </c>
      <c r="B22" s="26" t="s">
        <v>61</v>
      </c>
      <c r="C22" s="26"/>
      <c r="D22" s="27">
        <f>D23</f>
        <v>168.6</v>
      </c>
      <c r="E22" s="27">
        <f>E23</f>
        <v>174.3</v>
      </c>
      <c r="F22" s="27">
        <f>F23</f>
        <v>0</v>
      </c>
    </row>
    <row r="23" spans="1:6" ht="34.5" customHeight="1">
      <c r="A23" s="16" t="s">
        <v>64</v>
      </c>
      <c r="B23" s="28"/>
      <c r="C23" s="20" t="s">
        <v>62</v>
      </c>
      <c r="D23" s="19">
        <v>168.6</v>
      </c>
      <c r="E23" s="19">
        <v>174.3</v>
      </c>
      <c r="F23" s="19">
        <v>0</v>
      </c>
    </row>
    <row r="24" spans="1:6" ht="37.5">
      <c r="A24" s="25" t="s">
        <v>14</v>
      </c>
      <c r="B24" s="26" t="s">
        <v>15</v>
      </c>
      <c r="C24" s="26"/>
      <c r="D24" s="27">
        <f>SUM(D25:D26)</f>
        <v>1749.6</v>
      </c>
      <c r="E24" s="27">
        <f>SUM(E25:E26)</f>
        <v>421.6</v>
      </c>
      <c r="F24" s="27">
        <f>SUM(F25:F26)</f>
        <v>423.6</v>
      </c>
    </row>
    <row r="25" spans="1:6" ht="37.5">
      <c r="A25" s="16" t="s">
        <v>68</v>
      </c>
      <c r="B25" s="28"/>
      <c r="C25" s="20" t="s">
        <v>49</v>
      </c>
      <c r="D25" s="19">
        <v>1734.6</v>
      </c>
      <c r="E25" s="19">
        <v>406.6</v>
      </c>
      <c r="F25" s="19">
        <v>396.6</v>
      </c>
    </row>
    <row r="26" spans="1:6" ht="37.5">
      <c r="A26" s="16" t="s">
        <v>58</v>
      </c>
      <c r="B26" s="28"/>
      <c r="C26" s="20" t="s">
        <v>57</v>
      </c>
      <c r="D26" s="19">
        <v>15</v>
      </c>
      <c r="E26" s="19">
        <v>15</v>
      </c>
      <c r="F26" s="19">
        <v>27</v>
      </c>
    </row>
    <row r="27" spans="1:6" ht="18.75">
      <c r="A27" s="25" t="s">
        <v>16</v>
      </c>
      <c r="B27" s="26" t="s">
        <v>17</v>
      </c>
      <c r="C27" s="26"/>
      <c r="D27" s="27">
        <f>SUM(D28:D29)</f>
        <v>3572.3</v>
      </c>
      <c r="E27" s="27">
        <f>SUM(E28:E29)</f>
        <v>2613.8</v>
      </c>
      <c r="F27" s="27">
        <f>SUM(F28:F29)</f>
        <v>2637.3</v>
      </c>
    </row>
    <row r="28" spans="1:6" ht="18.75">
      <c r="A28" s="16" t="s">
        <v>18</v>
      </c>
      <c r="B28" s="28"/>
      <c r="C28" s="20" t="s">
        <v>19</v>
      </c>
      <c r="D28" s="19">
        <v>3565.3</v>
      </c>
      <c r="E28" s="19">
        <v>2606.8</v>
      </c>
      <c r="F28" s="19">
        <v>2630.3</v>
      </c>
    </row>
    <row r="29" spans="1:6" ht="18.75">
      <c r="A29" s="29" t="s">
        <v>20</v>
      </c>
      <c r="B29" s="30"/>
      <c r="C29" s="30" t="s">
        <v>21</v>
      </c>
      <c r="D29" s="31">
        <v>7</v>
      </c>
      <c r="E29" s="31">
        <v>7</v>
      </c>
      <c r="F29" s="31">
        <v>7</v>
      </c>
    </row>
    <row r="30" spans="1:6" ht="27.75" customHeight="1">
      <c r="A30" s="25" t="s">
        <v>22</v>
      </c>
      <c r="B30" s="26" t="s">
        <v>23</v>
      </c>
      <c r="C30" s="32"/>
      <c r="D30" s="27">
        <f>SUM(D31:D33)</f>
        <v>6301</v>
      </c>
      <c r="E30" s="27">
        <f>SUM(E31:E33)</f>
        <v>1888</v>
      </c>
      <c r="F30" s="27">
        <f>SUM(F31:F33)</f>
        <v>1563.6</v>
      </c>
    </row>
    <row r="31" spans="1:6" ht="18.75">
      <c r="A31" s="29" t="s">
        <v>24</v>
      </c>
      <c r="B31" s="33"/>
      <c r="C31" s="30" t="s">
        <v>25</v>
      </c>
      <c r="D31" s="31">
        <v>353.6</v>
      </c>
      <c r="E31" s="31">
        <v>0</v>
      </c>
      <c r="F31" s="31">
        <v>0</v>
      </c>
    </row>
    <row r="32" spans="1:6" ht="24" customHeight="1">
      <c r="A32" s="16" t="s">
        <v>26</v>
      </c>
      <c r="B32" s="28"/>
      <c r="C32" s="20" t="s">
        <v>27</v>
      </c>
      <c r="D32" s="19">
        <v>444.4</v>
      </c>
      <c r="E32" s="19">
        <v>414.4</v>
      </c>
      <c r="F32" s="19">
        <v>0</v>
      </c>
    </row>
    <row r="33" spans="1:6" ht="24" customHeight="1">
      <c r="A33" s="16" t="s">
        <v>51</v>
      </c>
      <c r="B33" s="28"/>
      <c r="C33" s="20" t="s">
        <v>50</v>
      </c>
      <c r="D33" s="19">
        <v>5503</v>
      </c>
      <c r="E33" s="19">
        <v>1473.6</v>
      </c>
      <c r="F33" s="19">
        <v>1563.6</v>
      </c>
    </row>
    <row r="34" spans="1:6" ht="18.75">
      <c r="A34" s="25" t="s">
        <v>28</v>
      </c>
      <c r="B34" s="26" t="s">
        <v>29</v>
      </c>
      <c r="C34" s="32"/>
      <c r="D34" s="27">
        <f>D36+D35</f>
        <v>70</v>
      </c>
      <c r="E34" s="27">
        <f>E36+E35</f>
        <v>70</v>
      </c>
      <c r="F34" s="27">
        <f>F36+F35</f>
        <v>20</v>
      </c>
    </row>
    <row r="35" spans="1:6" ht="37.5">
      <c r="A35" s="34" t="s">
        <v>66</v>
      </c>
      <c r="B35" s="35"/>
      <c r="C35" s="36" t="s">
        <v>67</v>
      </c>
      <c r="D35" s="37">
        <v>50</v>
      </c>
      <c r="E35" s="37">
        <v>50</v>
      </c>
      <c r="F35" s="37">
        <v>0</v>
      </c>
    </row>
    <row r="36" spans="1:6" ht="18.75">
      <c r="A36" s="21" t="s">
        <v>72</v>
      </c>
      <c r="B36" s="42"/>
      <c r="C36" s="22" t="s">
        <v>71</v>
      </c>
      <c r="D36" s="24">
        <v>20</v>
      </c>
      <c r="E36" s="24">
        <v>20</v>
      </c>
      <c r="F36" s="24">
        <v>20</v>
      </c>
    </row>
    <row r="37" spans="1:6" ht="18.75">
      <c r="A37" s="25" t="s">
        <v>30</v>
      </c>
      <c r="B37" s="26" t="s">
        <v>31</v>
      </c>
      <c r="C37" s="26"/>
      <c r="D37" s="27">
        <f>SUM(D38:D39)</f>
        <v>3594.4</v>
      </c>
      <c r="E37" s="27">
        <f>SUM(E38:E39)</f>
        <v>2357.8</v>
      </c>
      <c r="F37" s="27">
        <f>SUM(F38:F39)</f>
        <v>2595.7</v>
      </c>
    </row>
    <row r="38" spans="1:6" ht="18.75">
      <c r="A38" s="34" t="s">
        <v>32</v>
      </c>
      <c r="B38" s="36"/>
      <c r="C38" s="36" t="s">
        <v>33</v>
      </c>
      <c r="D38" s="37">
        <v>3513.4</v>
      </c>
      <c r="E38" s="37">
        <v>2297.8</v>
      </c>
      <c r="F38" s="37">
        <v>2397.7</v>
      </c>
    </row>
    <row r="39" spans="1:6" ht="18.75">
      <c r="A39" s="21" t="s">
        <v>35</v>
      </c>
      <c r="B39" s="22"/>
      <c r="C39" s="22" t="s">
        <v>34</v>
      </c>
      <c r="D39" s="24">
        <v>81</v>
      </c>
      <c r="E39" s="24">
        <v>60</v>
      </c>
      <c r="F39" s="24">
        <v>198</v>
      </c>
    </row>
    <row r="40" spans="1:6" ht="18.75">
      <c r="A40" s="25" t="s">
        <v>37</v>
      </c>
      <c r="B40" s="26" t="s">
        <v>38</v>
      </c>
      <c r="C40" s="32"/>
      <c r="D40" s="27">
        <f>D41</f>
        <v>136</v>
      </c>
      <c r="E40" s="27">
        <f>E41</f>
        <v>0</v>
      </c>
      <c r="F40" s="27">
        <f>F41</f>
        <v>0</v>
      </c>
    </row>
    <row r="41" spans="1:6" ht="18.75">
      <c r="A41" s="34" t="s">
        <v>39</v>
      </c>
      <c r="B41" s="36"/>
      <c r="C41" s="36" t="s">
        <v>40</v>
      </c>
      <c r="D41" s="37">
        <v>136</v>
      </c>
      <c r="E41" s="37">
        <v>0</v>
      </c>
      <c r="F41" s="37">
        <v>0</v>
      </c>
    </row>
    <row r="42" spans="1:6" ht="18.75">
      <c r="A42" s="25" t="s">
        <v>36</v>
      </c>
      <c r="B42" s="26" t="s">
        <v>41</v>
      </c>
      <c r="C42" s="26"/>
      <c r="D42" s="27">
        <f>D43</f>
        <v>17</v>
      </c>
      <c r="E42" s="27">
        <f>E43</f>
        <v>17</v>
      </c>
      <c r="F42" s="27">
        <f>F43</f>
        <v>17</v>
      </c>
    </row>
    <row r="43" spans="1:6" ht="18.75">
      <c r="A43" s="38" t="s">
        <v>60</v>
      </c>
      <c r="B43" s="39"/>
      <c r="C43" s="40" t="s">
        <v>59</v>
      </c>
      <c r="D43" s="41">
        <v>17</v>
      </c>
      <c r="E43" s="41">
        <v>17</v>
      </c>
      <c r="F43" s="41">
        <v>17</v>
      </c>
    </row>
    <row r="44" spans="1:6" ht="18.75">
      <c r="A44" s="49" t="s">
        <v>79</v>
      </c>
      <c r="B44" s="50" t="s">
        <v>42</v>
      </c>
      <c r="C44" s="51"/>
      <c r="D44" s="27">
        <f>D45</f>
        <v>30</v>
      </c>
      <c r="E44" s="27">
        <f>E45</f>
        <v>0</v>
      </c>
      <c r="F44" s="27">
        <f>F45</f>
        <v>0</v>
      </c>
    </row>
    <row r="45" spans="1:6" ht="38.25" thickBot="1">
      <c r="A45" s="52" t="s">
        <v>80</v>
      </c>
      <c r="B45" s="53"/>
      <c r="C45" s="54" t="s">
        <v>43</v>
      </c>
      <c r="D45" s="55">
        <v>30</v>
      </c>
      <c r="E45" s="55">
        <v>0</v>
      </c>
      <c r="F45" s="55">
        <v>0</v>
      </c>
    </row>
    <row r="46" spans="1:6" ht="35.25" customHeight="1" thickBot="1">
      <c r="A46" s="43" t="s">
        <v>44</v>
      </c>
      <c r="B46" s="44"/>
      <c r="C46" s="44"/>
      <c r="D46" s="45">
        <f>D44+D42+D40+D37+D34+D30+D27+D24+D22+D14</f>
        <v>25807.600000000002</v>
      </c>
      <c r="E46" s="45">
        <f>E44+E42+E40+E37+E34+E30+E27+E24+E22+E14</f>
        <v>17340.3</v>
      </c>
      <c r="F46" s="45">
        <f>F44+F42+F40+F37+F34+F30+F27+F24+F22+F14</f>
        <v>16843.3</v>
      </c>
    </row>
    <row r="47" ht="12.75" hidden="1"/>
    <row r="48" spans="1:6" ht="15" hidden="1">
      <c r="A48" s="46" t="s">
        <v>73</v>
      </c>
      <c r="B48" s="46"/>
      <c r="C48" s="46"/>
      <c r="D48" s="47"/>
      <c r="E48" s="47">
        <v>400</v>
      </c>
      <c r="F48" s="47">
        <v>700</v>
      </c>
    </row>
    <row r="49" spans="1:6" ht="15" hidden="1">
      <c r="A49" s="46" t="s">
        <v>74</v>
      </c>
      <c r="B49" s="46"/>
      <c r="C49" s="46"/>
      <c r="D49" s="47">
        <f>D46+D48</f>
        <v>25807.600000000002</v>
      </c>
      <c r="E49" s="47">
        <f>E46+E48</f>
        <v>17740.3</v>
      </c>
      <c r="F49" s="47">
        <f>F46+F48</f>
        <v>17543.3</v>
      </c>
    </row>
    <row r="50" spans="1:6" ht="15" hidden="1">
      <c r="A50" s="46" t="s">
        <v>75</v>
      </c>
      <c r="B50" s="46"/>
      <c r="C50" s="46"/>
      <c r="D50" s="47">
        <f>'[1]Приложение 1 сентябрь'!$E$18</f>
        <v>27076.6</v>
      </c>
      <c r="E50" s="47">
        <f>'[1]Приложение 1 сентябрь'!$F$18</f>
        <v>15193.199999999999</v>
      </c>
      <c r="F50" s="47">
        <f>'[1]Приложение 1 сентябрь'!$G$18</f>
        <v>15519.400000000001</v>
      </c>
    </row>
    <row r="51" spans="1:6" ht="15" hidden="1">
      <c r="A51" s="46" t="s">
        <v>76</v>
      </c>
      <c r="B51" s="46"/>
      <c r="C51" s="46"/>
      <c r="D51" s="47">
        <f>D50-D49</f>
        <v>1268.9999999999964</v>
      </c>
      <c r="E51" s="47">
        <f>E50-E49</f>
        <v>-2547.1000000000004</v>
      </c>
      <c r="F51" s="47">
        <f>F50-F49</f>
        <v>-2023.8999999999978</v>
      </c>
    </row>
    <row r="52" spans="1:6" ht="15" hidden="1">
      <c r="A52" s="46"/>
      <c r="B52" s="46"/>
      <c r="C52" s="46"/>
      <c r="D52" s="47"/>
      <c r="E52" s="47"/>
      <c r="F52" s="47"/>
    </row>
    <row r="53" spans="1:6" ht="15" hidden="1">
      <c r="A53" s="46" t="s">
        <v>77</v>
      </c>
      <c r="B53" s="46"/>
      <c r="C53" s="46"/>
      <c r="D53" s="47">
        <v>3461.1</v>
      </c>
      <c r="E53" s="47">
        <v>378</v>
      </c>
      <c r="F53" s="47">
        <v>79.4</v>
      </c>
    </row>
    <row r="54" spans="1:6" ht="15" hidden="1">
      <c r="A54" s="46"/>
      <c r="B54" s="46"/>
      <c r="C54" s="46"/>
      <c r="D54" s="47"/>
      <c r="E54" s="47"/>
      <c r="F54" s="47"/>
    </row>
    <row r="55" spans="1:6" ht="15" hidden="1">
      <c r="A55" s="46"/>
      <c r="B55" s="46"/>
      <c r="C55" s="46"/>
      <c r="D55" s="47"/>
      <c r="E55" s="47">
        <v>-1006.6</v>
      </c>
      <c r="F55" s="47">
        <v>-771.9</v>
      </c>
    </row>
    <row r="56" spans="1:6" ht="15" hidden="1">
      <c r="A56" s="46"/>
      <c r="B56" s="46"/>
      <c r="C56" s="46"/>
      <c r="D56" s="47"/>
      <c r="E56" s="47">
        <f>E46+E55</f>
        <v>16333.699999999999</v>
      </c>
      <c r="F56" s="47">
        <f>F46+F55</f>
        <v>16071.4</v>
      </c>
    </row>
    <row r="57" spans="1:6" ht="15" hidden="1">
      <c r="A57" s="46"/>
      <c r="B57" s="46"/>
      <c r="C57" s="46"/>
      <c r="D57" s="46"/>
      <c r="E57" s="46">
        <v>2.5</v>
      </c>
      <c r="F57" s="46">
        <v>5</v>
      </c>
    </row>
    <row r="58" spans="1:6" ht="15" hidden="1">
      <c r="A58" s="46"/>
      <c r="B58" s="46"/>
      <c r="C58" s="46"/>
      <c r="D58" s="47"/>
      <c r="E58" s="47">
        <f>E56*E57/100</f>
        <v>408.3425</v>
      </c>
      <c r="F58" s="47">
        <f>F56*F57/100</f>
        <v>803.57</v>
      </c>
    </row>
    <row r="59" spans="1:6" ht="15" hidden="1">
      <c r="A59" s="46"/>
      <c r="B59" s="46"/>
      <c r="C59" s="46"/>
      <c r="D59" s="47"/>
      <c r="E59" s="47"/>
      <c r="F59" s="47"/>
    </row>
    <row r="60" spans="1:6" ht="15" hidden="1">
      <c r="A60" s="46"/>
      <c r="B60" s="46"/>
      <c r="C60" s="46"/>
      <c r="D60" s="46"/>
      <c r="E60" s="46"/>
      <c r="F60" s="46"/>
    </row>
    <row r="61" ht="12.75" hidden="1"/>
  </sheetData>
  <sheetProtection/>
  <mergeCells count="10">
    <mergeCell ref="A8:F8"/>
    <mergeCell ref="A9:F9"/>
    <mergeCell ref="A10:F10"/>
    <mergeCell ref="A11:F11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2023-11-11T09:48:43Z</cp:lastPrinted>
  <dcterms:created xsi:type="dcterms:W3CDTF">2015-02-17T06:06:32Z</dcterms:created>
  <dcterms:modified xsi:type="dcterms:W3CDTF">2023-12-13T04:25:23Z</dcterms:modified>
  <cp:category/>
  <cp:version/>
  <cp:contentType/>
  <cp:contentStatus/>
</cp:coreProperties>
</file>