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Конс." sheetId="11" r:id="rId4"/>
    <sheet name="ExportParams" sheetId="10" state="hidden" r:id="rId5"/>
  </sheets>
  <definedNames>
    <definedName name="APPT" localSheetId="0">Доходы!$A$21</definedName>
    <definedName name="APPT" localSheetId="2">Источники!$A$27</definedName>
    <definedName name="APPT" localSheetId="3">Конс.!$A$128</definedName>
    <definedName name="APPT" localSheetId="1">Расходы!$A$22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Доходы!$M$4</definedName>
    <definedName name="FILE_NAME" localSheetId="3">#REF!</definedName>
    <definedName name="FILE_NAME">#REF!</definedName>
    <definedName name="FIO" localSheetId="0">Доходы!$D$21</definedName>
    <definedName name="FIO" localSheetId="2">Источники!#REF!</definedName>
    <definedName name="FIO" localSheetId="3">Конс.!#REF!</definedName>
    <definedName name="FIO" localSheetId="1">Расходы!$D$22</definedName>
    <definedName name="FORM_CODE" localSheetId="0">Доходы!#REF!</definedName>
    <definedName name="FORM_CODE" localSheetId="3">#REF!</definedName>
    <definedName name="FORM_CODE">#REF!</definedName>
    <definedName name="PARAMS" localSheetId="0">Доходы!#REF!</definedName>
    <definedName name="PARAMS" localSheetId="3">#REF!</definedName>
    <definedName name="PARAMS">#REF!</definedName>
    <definedName name="PERIOD" localSheetId="0">Доходы!#REF!</definedName>
    <definedName name="PERIOD" localSheetId="3">#REF!</definedName>
    <definedName name="PERIOD">#REF!</definedName>
    <definedName name="RANGE_NAMES" localSheetId="0">Доходы!$M$7</definedName>
    <definedName name="RANGE_NAMES" localSheetId="3">#REF!</definedName>
    <definedName name="RANGE_NAMES">#REF!</definedName>
    <definedName name="RBEGIN_1" localSheetId="0">Доходы!$A$16</definedName>
    <definedName name="RBEGIN_1" localSheetId="2">Источники!$A$14</definedName>
    <definedName name="RBEGIN_1" localSheetId="3">Конс.!$A$115</definedName>
    <definedName name="RBEGIN_1" localSheetId="1">Расходы!$A$14</definedName>
    <definedName name="REG_DATE" localSheetId="0">Доходы!$M$5</definedName>
    <definedName name="REG_DATE" localSheetId="3">#REF!</definedName>
    <definedName name="REG_DATE">#REF!</definedName>
    <definedName name="REND_1" localSheetId="0">Доходы!$A$83</definedName>
    <definedName name="REND_1" localSheetId="2">Источники!$A$27</definedName>
    <definedName name="REND_1" localSheetId="3">Конс.!$A$128</definedName>
    <definedName name="REND_1" localSheetId="1">Расходы!$A$235</definedName>
    <definedName name="S_520" localSheetId="2">Источники!$A$16</definedName>
    <definedName name="S_520" localSheetId="3">Конс.!$A$117</definedName>
    <definedName name="S_620" localSheetId="2">Источники!$A$20</definedName>
    <definedName name="S_620" localSheetId="3">Конс.!$A$121</definedName>
    <definedName name="S_700" localSheetId="2">Источники!$A$21</definedName>
    <definedName name="S_700" localSheetId="3">Конс.!$A$122</definedName>
    <definedName name="S_700A" localSheetId="2">Источники!$A$22</definedName>
    <definedName name="S_700A" localSheetId="3">Конс.!$A$123</definedName>
    <definedName name="S_700B" localSheetId="2">Источники!$A$23</definedName>
    <definedName name="S_700B" localSheetId="3">Конс.!$A$124</definedName>
    <definedName name="SIGN" localSheetId="0">Доходы!$A$20:$D$22</definedName>
    <definedName name="SIGN" localSheetId="2">Источники!$A$27:$D$28</definedName>
    <definedName name="SIGN" localSheetId="3">Конс.!$A$128:$C$129</definedName>
    <definedName name="SIGN" localSheetId="1">Расходы!$A$21:$D$23</definedName>
    <definedName name="SRC_CODE" localSheetId="0">Доходы!#REF!</definedName>
    <definedName name="SRC_CODE" localSheetId="3">#REF!</definedName>
    <definedName name="SRC_CODE">#REF!</definedName>
    <definedName name="SRC_KIND" localSheetId="0">Доходы!#REF!</definedName>
    <definedName name="SRC_KIND" localSheetId="3">#REF!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D17" i="11"/>
  <c r="D12"/>
  <c r="D13"/>
  <c r="D14"/>
  <c r="D15"/>
  <c r="C13"/>
  <c r="C10" s="1"/>
  <c r="C9" s="1"/>
  <c r="D10" l="1"/>
  <c r="D9" s="1"/>
  <c r="F219" i="8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0"/>
  <c r="F199"/>
  <c r="F198"/>
  <c r="F197"/>
  <c r="F196"/>
  <c r="F195"/>
  <c r="F194"/>
  <c r="F193"/>
  <c r="F192"/>
  <c r="F191"/>
  <c r="F190"/>
  <c r="F189"/>
  <c r="F188"/>
  <c r="F187"/>
  <c r="F186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0"/>
  <c r="F159"/>
  <c r="F158"/>
  <c r="F157"/>
  <c r="F156"/>
  <c r="F152"/>
  <c r="F149"/>
  <c r="F148"/>
  <c r="F147"/>
  <c r="F146"/>
  <c r="F145"/>
  <c r="F144"/>
  <c r="F143"/>
  <c r="F140"/>
  <c r="F139"/>
  <c r="F138"/>
  <c r="F137"/>
  <c r="F136"/>
  <c r="F135"/>
  <c r="F134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47"/>
  <c r="F46"/>
  <c r="F45"/>
  <c r="F44"/>
  <c r="F43"/>
  <c r="F42"/>
  <c r="F38"/>
  <c r="F37"/>
  <c r="F36"/>
  <c r="F35"/>
  <c r="F34"/>
  <c r="F33"/>
  <c r="F31"/>
  <c r="F30"/>
  <c r="F29"/>
  <c r="F28"/>
  <c r="F27"/>
  <c r="F26"/>
  <c r="F25"/>
  <c r="F24"/>
  <c r="F23"/>
  <c r="F22"/>
  <c r="F21"/>
  <c r="F20"/>
  <c r="F19"/>
  <c r="F18"/>
  <c r="F17"/>
  <c r="F16"/>
  <c r="F14"/>
  <c r="F77" i="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1"/>
  <c r="F50"/>
  <c r="F49"/>
  <c r="F48"/>
  <c r="F47"/>
  <c r="F46"/>
  <c r="F45"/>
  <c r="F44"/>
  <c r="F42"/>
  <c r="F41"/>
  <c r="F40"/>
  <c r="F39"/>
  <c r="F38"/>
  <c r="F37"/>
  <c r="F36"/>
  <c r="F35"/>
  <c r="F32"/>
  <c r="F31"/>
  <c r="F30"/>
  <c r="F28"/>
  <c r="F27"/>
  <c r="F26"/>
  <c r="F25"/>
  <c r="F24"/>
  <c r="F21"/>
  <c r="F20"/>
  <c r="F19"/>
  <c r="F18"/>
  <c r="F16"/>
  <c r="G233" i="8" l="1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4"/>
  <c r="G83" i="7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6"/>
</calcChain>
</file>

<file path=xl/sharedStrings.xml><?xml version="1.0" encoding="utf-8"?>
<sst xmlns="http://schemas.openxmlformats.org/spreadsheetml/2006/main" count="1050" uniqueCount="499">
  <si>
    <t>4</t>
  </si>
  <si>
    <t>5</t>
  </si>
  <si>
    <t xml:space="preserve"> Наименование показателя</t>
  </si>
  <si>
    <t>Доходы бюджета - всего</t>
  </si>
  <si>
    <t>010</t>
  </si>
  <si>
    <t>Код строки</t>
  </si>
  <si>
    <t>Исполнено</t>
  </si>
  <si>
    <t>6</t>
  </si>
  <si>
    <t>Неисполненные назначения</t>
  </si>
  <si>
    <t>Утвержденные бюджетные назначения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</si>
  <si>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</si>
  <si>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</si>
  <si>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</si>
  <si>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01.07.2016</t>
  </si>
  <si>
    <t>Единица измерения: руб.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</si>
  <si>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</si>
  <si>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</si>
  <si>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</si>
  <si>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</si>
  <si>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</si>
  <si>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</si>
  <si>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</si>
  <si>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</si>
  <si>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</si>
  <si>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</si>
  <si>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</si>
  <si>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</si>
  <si>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</si>
  <si>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</si>
  <si>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</si>
  <si>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</si>
  <si>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</si>
  <si>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</si>
  <si>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</si>
  <si>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</si>
  <si>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</si>
  <si>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</si>
  <si>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</si>
  <si>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</si>
  <si>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</si>
  <si>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</si>
  <si>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</si>
  <si>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</si>
  <si>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</si>
  <si>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</si>
  <si>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</si>
  <si>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</si>
  <si>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</si>
  <si>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</si>
  <si>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</si>
  <si>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</si>
  <si>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</si>
  <si>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</si>
  <si>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</si>
  <si>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</si>
  <si>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</si>
  <si>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</si>
  <si>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</si>
  <si>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</si>
  <si>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</si>
  <si>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</si>
  <si>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</si>
  <si>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</si>
  <si>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</si>
  <si>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</si>
  <si>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</si>
  <si>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</si>
  <si>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</si>
  <si>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</si>
  <si>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</si>
  <si>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</si>
  <si>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</si>
  <si>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</si>
  <si>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</si>
  <si>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</si>
  <si>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</si>
  <si>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</si>
  <si>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</si>
  <si>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</si>
  <si>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</si>
  <si>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(РАБОТ)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</si>
  <si>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</si>
  <si>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</si>
  <si>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</si>
  <si>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</si>
  <si>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</si>
  <si>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</si>
  <si>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</si>
  <si>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Доходы от компенсации затрат государства</t>
  </si>
  <si>
    <t>009 11302000000000130</t>
  </si>
  <si>
    <t>Прочие доходы от компенсации затрат государства</t>
  </si>
  <si>
    <t>009 11302990000000130</t>
  </si>
  <si>
    <t>Прочие доходы от компенсации затрат бюджетов сельских поселений</t>
  </si>
  <si>
    <t>009 11302995100000130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</si>
  <si>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</si>
  <si>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</si>
  <si>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</si>
  <si>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</si>
  <si>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субъектов Российской Федерации и муниципальных образований</t>
  </si>
  <si>
    <t>009 20201000000000151</t>
  </si>
  <si>
    <t>Дотации на выравнивание бюджетной обеспеченности</t>
  </si>
  <si>
    <t>009 20201001000000151</t>
  </si>
  <si>
    <t>Дотации бюджетам сельских поселений на выравнивание бюджетной обеспеченности</t>
  </si>
  <si>
    <t>009 20201001100000151</t>
  </si>
  <si>
    <t>Субсидии бюджетам бюджетной системы Российской Федерации (межбюджетные субсидии)</t>
  </si>
  <si>
    <t>009 20202000000000151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</si>
  <si>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</si>
  <si>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</si>
  <si>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</si>
  <si>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009 20202216100000151</t>
  </si>
  <si>
    <t>Прочие субсидии</t>
  </si>
  <si>
    <t>009 20202999000000151</t>
  </si>
  <si>
    <t>Прочие субсидии бюджетам сельских поселений</t>
  </si>
  <si>
    <t>009 20202999100000151</t>
  </si>
  <si>
    <t>Субвенции бюджетам субъектов Российской Федерации и муниципальных образований</t>
  </si>
  <si>
    <t>009 20203000000000151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</si>
  <si>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</si>
  <si>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</si>
  <si>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</si>
  <si>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009 20203015100000151</t>
  </si>
  <si>
    <t>Субвенции местным бюджетам на выполнение передаваемых полномочий субъектов Российской Федерации</t>
  </si>
  <si>
    <t>009 20203024000000151</t>
  </si>
  <si>
    <t>Субвенции бюджетам сельских поселений на выполнение передаваемых полномочий субъектов Российской Федерации</t>
  </si>
  <si>
    <t>009 20203024100000151</t>
  </si>
  <si>
    <t>Иные межбюджетные трансферты</t>
  </si>
  <si>
    <t>009 20204000000000151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</si>
  <si>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</si>
  <si>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</si>
  <si>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</si>
  <si>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009 20204014100000151</t>
  </si>
  <si>
    <t>Прочие межбюджетные трансферты, передаваемые бюджетам</t>
  </si>
  <si>
    <t>009 20204999000000151</t>
  </si>
  <si>
    <t>Прочие межбюджетные трансферты, передаваемые бюджетам сельских поселений</t>
  </si>
  <si>
    <t>009 20204999100000151</t>
  </si>
  <si>
    <t>ПРОЧИЕ БЕЗВОЗМЕЗДНЫЕ ПОСТУПЛЕНИЯ</t>
  </si>
  <si>
    <t>009 20700000000000000</t>
  </si>
  <si>
    <t>Прочие безвозмездные поступления в бюджеты сельских поселений</t>
  </si>
  <si>
    <t>009 20705000100000180</t>
  </si>
  <si>
    <t>009 20705030100000180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</si>
  <si>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</si>
  <si>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</si>
  <si>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</si>
  <si>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009 21800000000000151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</si>
  <si>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</si>
  <si>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009 21805000100000151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</si>
  <si>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</si>
  <si>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009 21805010100000151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</si>
  <si>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</si>
  <si>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</si>
  <si>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</si>
  <si>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</si>
  <si>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</si>
  <si>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</si>
  <si>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</si>
  <si>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</si>
  <si>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</si>
  <si>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</si>
  <si>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</si>
  <si>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</si>
  <si>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</si>
  <si>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</si>
  <si>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</si>
  <si>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</si>
  <si>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</si>
  <si>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</si>
  <si>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</si>
  <si>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</si>
  <si>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</si>
  <si>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</si>
  <si>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</si>
  <si>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</si>
  <si>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</si>
  <si>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</si>
  <si>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</si>
  <si>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</si>
  <si>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</si>
  <si>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</si>
  <si>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</si>
  <si>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</si>
  <si>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</si>
  <si>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</si>
  <si>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</si>
  <si>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</si>
  <si>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</si>
  <si>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</si>
  <si>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</si>
  <si>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</si>
  <si>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</si>
  <si>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</si>
  <si>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</si>
  <si>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</si>
  <si>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</si>
  <si>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</si>
  <si>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</si>
  <si>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</si>
  <si>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</si>
  <si>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</si>
  <si>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000 0103 0000000000 122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</si>
  <si>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</si>
  <si>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</si>
  <si>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</si>
  <si>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</si>
  <si>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</si>
  <si>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</si>
  <si>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</si>
  <si>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</si>
  <si>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</si>
  <si>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</si>
  <si>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</si>
  <si>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</si>
  <si>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</si>
  <si>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</si>
  <si>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</si>
  <si>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</si>
  <si>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</si>
  <si>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</si>
  <si>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</si>
  <si>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</si>
  <si>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</si>
  <si>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</si>
  <si>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</si>
  <si>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</si>
  <si>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</si>
  <si>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</si>
  <si>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</si>
  <si>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</si>
  <si>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</si>
  <si>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</si>
  <si>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</si>
  <si>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</si>
  <si>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</si>
  <si>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</si>
  <si>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</si>
  <si>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</si>
  <si>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</si>
  <si>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</si>
  <si>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</si>
  <si>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</si>
  <si>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</si>
  <si>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</si>
  <si>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</si>
  <si>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</si>
  <si>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</si>
  <si>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</si>
  <si>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</si>
  <si>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</si>
  <si>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</si>
  <si>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</si>
  <si>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</si>
  <si>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</si>
  <si>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</si>
  <si>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</si>
  <si>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</si>
  <si>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</si>
  <si>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</si>
  <si>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</si>
  <si>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</si>
  <si>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</si>
  <si>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</si>
  <si>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</si>
  <si>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</si>
  <si>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</si>
  <si>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</si>
  <si>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</si>
  <si>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</si>
  <si>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</si>
  <si>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</si>
  <si>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</si>
  <si>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</si>
  <si>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</si>
  <si>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</si>
  <si>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</si>
  <si>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</si>
  <si>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</si>
  <si>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</si>
  <si>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</si>
  <si>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</si>
  <si>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</si>
  <si>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</si>
  <si>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</si>
  <si>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</si>
  <si>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</si>
  <si>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</si>
  <si>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</si>
  <si>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</si>
  <si>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000 0314 0000000000 242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</si>
  <si>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</si>
  <si>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</si>
  <si>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</si>
  <si>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</si>
  <si>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</si>
  <si>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</si>
  <si>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</si>
  <si>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</si>
  <si>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</si>
  <si>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</si>
  <si>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</si>
  <si>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</si>
  <si>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</si>
  <si>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</si>
  <si>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</si>
  <si>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</si>
  <si>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</si>
  <si>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</si>
  <si>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</si>
  <si>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</si>
  <si>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</si>
  <si>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</si>
  <si>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</si>
  <si>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</si>
  <si>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</si>
  <si>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</si>
  <si>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</si>
  <si>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</si>
  <si>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</si>
  <si>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</si>
  <si>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</si>
  <si>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 xml:space="preserve">000 0500 0000000000 800 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</si>
  <si>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</si>
  <si>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</si>
  <si>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</si>
  <si>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</si>
  <si>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</si>
  <si>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</si>
  <si>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</si>
  <si>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000 0501 0000000000 600 </t>
  </si>
  <si>
    <t xml:space="preserve">000 0501 0000000000 630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</si>
  <si>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</si>
  <si>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</si>
  <si>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</si>
  <si>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</si>
  <si>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</si>
  <si>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</si>
  <si>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</si>
  <si>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</si>
  <si>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</si>
  <si>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</si>
  <si>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</si>
  <si>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</si>
  <si>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</si>
  <si>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</si>
  <si>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</si>
  <si>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</si>
  <si>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</si>
  <si>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</si>
  <si>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000 0700 0000000000 500 </t>
  </si>
  <si>
    <t xml:space="preserve">000 0700 0000000000 540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</si>
  <si>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</si>
  <si>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</si>
  <si>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</si>
  <si>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</si>
  <si>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</si>
  <si>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</si>
  <si>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</si>
  <si>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</si>
  <si>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</si>
  <si>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</si>
  <si>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</si>
  <si>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</si>
  <si>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</si>
  <si>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</si>
  <si>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</si>
  <si>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</si>
  <si>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</si>
  <si>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</si>
  <si>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</si>
  <si>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</si>
  <si>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</si>
  <si>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</si>
  <si>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</si>
  <si>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</si>
  <si>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</si>
  <si>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</si>
  <si>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</si>
  <si>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</si>
  <si>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</si>
  <si>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</si>
  <si>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</si>
  <si>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</si>
  <si>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</si>
  <si>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</si>
  <si>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</si>
  <si>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</si>
  <si>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</si>
  <si>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</si>
  <si>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</si>
  <si>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</si>
  <si>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</si>
  <si>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</si>
  <si>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</si>
  <si>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</si>
  <si>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</si>
  <si>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</si>
  <si>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</si>
  <si>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</si>
  <si>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</si>
  <si>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</si>
  <si>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</si>
  <si>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</si>
  <si>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</si>
  <si>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</si>
  <si>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</si>
  <si>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</si>
  <si>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</si>
  <si>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</si>
  <si>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</si>
  <si>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</si>
  <si>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</si>
  <si>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</si>
  <si>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</si>
  <si>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</si>
  <si>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</si>
  <si>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</si>
  <si>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</si>
  <si>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</si>
  <si>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</si>
  <si>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</si>
  <si>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</si>
  <si>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</si>
  <si>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</si>
  <si>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</si>
  <si>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</si>
  <si>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</si>
  <si>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</si>
  <si>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</si>
  <si>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</si>
  <si>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</si>
  <si>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</si>
  <si>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</si>
  <si>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</si>
  <si>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</si>
  <si>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</si>
  <si>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</si>
  <si>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</si>
  <si>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</si>
  <si>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</si>
  <si>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</si>
  <si>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</si>
  <si>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</si>
  <si>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</si>
  <si>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</si>
  <si>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009 01020000100000710</t>
  </si>
  <si>
    <t>Погашение бюджетами сельских поселений кредитов от кредитных организаций в валюте Российской Федерации</t>
  </si>
  <si>
    <t>009 01020000100000810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</si>
  <si>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</si>
  <si>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</si>
  <si>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</si>
  <si>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</si>
  <si>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</si>
  <si>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</si>
  <si>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</si>
  <si>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</si>
  <si>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</si>
  <si>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</si>
  <si>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</si>
  <si>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</si>
  <si>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</si>
  <si>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</si>
  <si>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</si>
  <si>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</si>
  <si>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</si>
  <si>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</si>
  <si>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</si>
  <si>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EXPORT_SRC_KIND</t>
  </si>
  <si>
    <t>EXPORT_PARAM_SRC_KIND</t>
  </si>
  <si>
    <t>3</t>
  </si>
  <si>
    <t>EXPORT_SRC_CODE</t>
  </si>
  <si>
    <t>09091</t>
  </si>
  <si>
    <t>за период с 01.01.2016 по 30.06.2016 г.</t>
  </si>
  <si>
    <t>КИРОВСКОГО МУНИЦИПАЛЬНОГО РАЙОНА ЛЕНИНГРАДСКОЙ ОБЛАСТИ</t>
  </si>
  <si>
    <t>Приложение №1 к постановлению администрации Суховского сельского поселения № 134 от 01.08.2016года.</t>
  </si>
  <si>
    <t>ДОХОДНАЯ ЧАСТЬ БЮДЖЕТА МО СУХОВСКОЕ СЕЛЬСКОЕ ПОСЕЛЕНИЕ</t>
  </si>
  <si>
    <t>% исполнения</t>
  </si>
  <si>
    <t>Исполнено        на 01.07.2016</t>
  </si>
  <si>
    <t>стр.1-2</t>
  </si>
  <si>
    <t xml:space="preserve">                          2. РАСХОДНАЯ ЧАСТЬ БЮДЖЕТА МО СУХОВСКОЕ СЕЛЬСКОЕ ПОСЕЛЕНИЕ</t>
  </si>
  <si>
    <t xml:space="preserve">  стр.3-6</t>
  </si>
  <si>
    <t>Приложение №2 к постановлению администрации Суховского сельского поселения № 134 от 01.08.2016года.</t>
  </si>
  <si>
    <t xml:space="preserve">               стр.7</t>
  </si>
  <si>
    <t>Приложение №3 к постановлению администрации Суховского сельского поселения № 134 от 01.08.2016года.</t>
  </si>
  <si>
    <t xml:space="preserve">                    3. Источники финансирования дефицита бюджета МО СУХОВСКОЕ СЕЛЬСКОЕ ПОСЕЛЕНИЕ</t>
  </si>
  <si>
    <t>Наименование показателя</t>
  </si>
  <si>
    <t>ИТОГО</t>
  </si>
  <si>
    <t>Бюджет МО Суховское сельское поселение</t>
  </si>
  <si>
    <t>2</t>
  </si>
  <si>
    <t>Всего выбытий</t>
  </si>
  <si>
    <t>Бюджеты сельских поселений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</si>
  <si>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</si>
  <si>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</si>
  <si>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</si>
  <si>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</si>
  <si>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</si>
  <si>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</si>
  <si>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</si>
  <si>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</si>
  <si>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</si>
  <si>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Приложение №4 к постановлению администрации Суховского сельского поселения № 134 от 01.08.2016года.</t>
  </si>
  <si>
    <t xml:space="preserve">               стр.8</t>
  </si>
  <si>
    <t xml:space="preserve">                    4. Таблица консолидируемых расчетов МО СУХОВСКОЕ СЕЛЬСКОЕ ПОСЕЛЕНИЕ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</si>
</sst>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#,##0.0"/>
  </numFmts>
  <fonts count="14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b/>
      <sz val="10"/>
      <name val="Arial Cyr"/>
      <family val="2"/>
      <charset val="204"/>
    </font>
    <font>
      <sz val="11"/>
      <name val="Arial Cyr"/>
      <charset val="204"/>
    </font>
    <font>
      <b/>
      <sz val="20"/>
      <name val="Arial Cyr"/>
      <charset val="204"/>
    </font>
    <font>
      <sz val="20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9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" fontId="1" fillId="0" borderId="16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 horizontal="left" wrapText="1"/>
    </xf>
    <xf numFmtId="4" fontId="2" fillId="0" borderId="10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4" fontId="1" fillId="0" borderId="26" xfId="0" applyNumberFormat="1" applyFont="1" applyBorder="1" applyAlignment="1">
      <alignment horizontal="right"/>
    </xf>
    <xf numFmtId="0" fontId="0" fillId="0" borderId="17" xfId="0" applyBorder="1"/>
    <xf numFmtId="0" fontId="0" fillId="0" borderId="19" xfId="0" applyBorder="1"/>
    <xf numFmtId="0" fontId="0" fillId="0" borderId="21" xfId="0" applyBorder="1"/>
    <xf numFmtId="49" fontId="1" fillId="0" borderId="27" xfId="0" applyNumberFormat="1" applyFont="1" applyBorder="1" applyAlignment="1">
      <alignment horizontal="center" wrapText="1"/>
    </xf>
    <xf numFmtId="4" fontId="1" fillId="0" borderId="28" xfId="0" applyNumberFormat="1" applyFont="1" applyBorder="1" applyAlignment="1">
      <alignment horizontal="right"/>
    </xf>
    <xf numFmtId="4" fontId="1" fillId="0" borderId="29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 wrapText="1"/>
    </xf>
    <xf numFmtId="0" fontId="0" fillId="0" borderId="30" xfId="0" applyBorder="1"/>
    <xf numFmtId="49" fontId="0" fillId="0" borderId="5" xfId="0" applyNumberFormat="1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left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9" fontId="1" fillId="0" borderId="26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49" fontId="4" fillId="0" borderId="23" xfId="0" applyNumberFormat="1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2" fillId="0" borderId="22" xfId="0" applyFont="1" applyBorder="1"/>
    <xf numFmtId="49" fontId="4" fillId="0" borderId="12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Continuous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166" fontId="4" fillId="0" borderId="8" xfId="0" applyNumberFormat="1" applyFont="1" applyBorder="1" applyAlignment="1">
      <alignment horizontal="right"/>
    </xf>
    <xf numFmtId="0" fontId="0" fillId="0" borderId="0" xfId="0" applyFont="1"/>
    <xf numFmtId="0" fontId="6" fillId="0" borderId="0" xfId="0" applyFont="1" applyBorder="1" applyAlignment="1">
      <alignment horizontal="center"/>
    </xf>
    <xf numFmtId="49" fontId="0" fillId="0" borderId="0" xfId="0" applyNumberFormat="1" applyFont="1" applyBorder="1"/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0" fontId="0" fillId="0" borderId="30" xfId="0" applyFont="1" applyBorder="1"/>
    <xf numFmtId="4" fontId="2" fillId="0" borderId="32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10" fillId="0" borderId="38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0" fontId="11" fillId="0" borderId="42" xfId="0" applyFont="1" applyBorder="1"/>
    <xf numFmtId="4" fontId="10" fillId="0" borderId="43" xfId="0" applyNumberFormat="1" applyFont="1" applyBorder="1" applyAlignment="1">
      <alignment horizontal="right"/>
    </xf>
    <xf numFmtId="4" fontId="10" fillId="0" borderId="44" xfId="0" applyNumberFormat="1" applyFont="1" applyBorder="1" applyAlignment="1">
      <alignment horizontal="right"/>
    </xf>
    <xf numFmtId="49" fontId="12" fillId="0" borderId="42" xfId="0" applyNumberFormat="1" applyFont="1" applyFill="1" applyBorder="1" applyAlignment="1">
      <alignment horizontal="left" vertical="center" wrapText="1"/>
    </xf>
    <xf numFmtId="4" fontId="10" fillId="0" borderId="31" xfId="0" applyNumberFormat="1" applyFont="1" applyFill="1" applyBorder="1" applyAlignment="1">
      <alignment horizontal="right"/>
    </xf>
    <xf numFmtId="4" fontId="10" fillId="0" borderId="51" xfId="0" applyNumberFormat="1" applyFont="1" applyFill="1" applyBorder="1" applyAlignment="1">
      <alignment horizontal="right"/>
    </xf>
    <xf numFmtId="49" fontId="10" fillId="0" borderId="45" xfId="0" applyNumberFormat="1" applyFont="1" applyFill="1" applyBorder="1" applyAlignment="1">
      <alignment horizontal="left" vertical="center" wrapText="1" indent="2"/>
    </xf>
    <xf numFmtId="4" fontId="10" fillId="0" borderId="46" xfId="0" applyNumberFormat="1" applyFont="1" applyBorder="1" applyAlignment="1">
      <alignment horizontal="right"/>
    </xf>
    <xf numFmtId="49" fontId="10" fillId="0" borderId="47" xfId="0" applyNumberFormat="1" applyFont="1" applyFill="1" applyBorder="1" applyAlignment="1">
      <alignment horizontal="left" vertical="center" wrapText="1" indent="3"/>
    </xf>
    <xf numFmtId="49" fontId="10" fillId="0" borderId="48" xfId="0" applyNumberFormat="1" applyFont="1" applyFill="1" applyBorder="1" applyAlignment="1">
      <alignment horizontal="left" vertical="center" wrapText="1" indent="3"/>
    </xf>
    <xf numFmtId="49" fontId="10" fillId="0" borderId="49" xfId="0" applyNumberFormat="1" applyFont="1" applyFill="1" applyBorder="1" applyAlignment="1">
      <alignment horizontal="left" vertical="center" wrapText="1" indent="3"/>
    </xf>
    <xf numFmtId="4" fontId="10" fillId="0" borderId="4" xfId="0" applyNumberFormat="1" applyFont="1" applyFill="1" applyBorder="1" applyAlignment="1">
      <alignment horizontal="right"/>
    </xf>
    <xf numFmtId="4" fontId="10" fillId="0" borderId="50" xfId="0" applyNumberFormat="1" applyFont="1" applyBorder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49" fontId="1" fillId="0" borderId="35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/>
    </xf>
    <xf numFmtId="0" fontId="1" fillId="0" borderId="8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wrapText="1"/>
    </xf>
    <xf numFmtId="0" fontId="11" fillId="0" borderId="3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textRotation="90"/>
    </xf>
    <xf numFmtId="49" fontId="13" fillId="0" borderId="15" xfId="0" applyNumberFormat="1" applyFont="1" applyBorder="1" applyAlignment="1">
      <alignment horizontal="left" wrapText="1"/>
    </xf>
    <xf numFmtId="49" fontId="13" fillId="0" borderId="12" xfId="0" applyNumberFormat="1" applyFont="1" applyBorder="1" applyAlignment="1">
      <alignment horizontal="center" wrapText="1"/>
    </xf>
    <xf numFmtId="49" fontId="13" fillId="0" borderId="26" xfId="0" applyNumberFormat="1" applyFont="1" applyBorder="1" applyAlignment="1">
      <alignment horizontal="center"/>
    </xf>
    <xf numFmtId="4" fontId="13" fillId="0" borderId="14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 horizontal="right"/>
    </xf>
    <xf numFmtId="166" fontId="13" fillId="0" borderId="13" xfId="0" applyNumberFormat="1" applyFont="1" applyBorder="1" applyAlignment="1">
      <alignment horizontal="right"/>
    </xf>
    <xf numFmtId="49" fontId="13" fillId="0" borderId="22" xfId="0" applyNumberFormat="1" applyFont="1" applyBorder="1" applyAlignment="1">
      <alignment horizontal="left" wrapText="1"/>
    </xf>
    <xf numFmtId="49" fontId="13" fillId="0" borderId="17" xfId="0" applyNumberFormat="1" applyFont="1" applyBorder="1" applyAlignment="1">
      <alignment horizontal="center" wrapText="1"/>
    </xf>
    <xf numFmtId="49" fontId="13" fillId="0" borderId="31" xfId="0" applyNumberFormat="1" applyFont="1" applyBorder="1" applyAlignment="1">
      <alignment horizontal="center"/>
    </xf>
    <xf numFmtId="4" fontId="13" fillId="0" borderId="19" xfId="0" applyNumberFormat="1" applyFont="1" applyBorder="1" applyAlignment="1">
      <alignment horizontal="right"/>
    </xf>
    <xf numFmtId="4" fontId="13" fillId="0" borderId="31" xfId="0" applyNumberFormat="1" applyFont="1" applyBorder="1" applyAlignment="1">
      <alignment horizontal="right"/>
    </xf>
    <xf numFmtId="49" fontId="13" fillId="0" borderId="23" xfId="0" applyNumberFormat="1" applyFont="1" applyBorder="1" applyAlignment="1">
      <alignment horizontal="left" wrapText="1"/>
    </xf>
    <xf numFmtId="49" fontId="13" fillId="0" borderId="18" xfId="0" applyNumberFormat="1" applyFont="1" applyBorder="1" applyAlignment="1">
      <alignment horizontal="center" wrapText="1"/>
    </xf>
    <xf numFmtId="49" fontId="13" fillId="0" borderId="8" xfId="0" applyNumberFormat="1" applyFont="1" applyBorder="1" applyAlignment="1">
      <alignment horizontal="center"/>
    </xf>
    <xf numFmtId="4" fontId="13" fillId="0" borderId="20" xfId="0" applyNumberFormat="1" applyFont="1" applyBorder="1" applyAlignment="1">
      <alignment horizontal="right"/>
    </xf>
    <xf numFmtId="165" fontId="13" fillId="0" borderId="23" xfId="0" applyNumberFormat="1" applyFont="1" applyBorder="1" applyAlignment="1">
      <alignment horizontal="left" wrapText="1"/>
    </xf>
    <xf numFmtId="4" fontId="13" fillId="0" borderId="8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left" wrapText="1"/>
    </xf>
  </cellXfs>
  <cellStyles count="1">
    <cellStyle name="Обычный" xfId="0" builtinId="0"/>
  </cellStyles>
  <dxfs count="255"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Q84"/>
  <sheetViews>
    <sheetView showGridLines="0" tabSelected="1" zoomScaleNormal="100" workbookViewId="0">
      <selection activeCell="I19" sqref="I19"/>
    </sheetView>
  </sheetViews>
  <sheetFormatPr defaultRowHeight="12.75"/>
  <cols>
    <col min="1" max="1" width="49.5703125" customWidth="1"/>
    <col min="2" max="2" width="6.140625" customWidth="1"/>
    <col min="3" max="3" width="26" customWidth="1"/>
    <col min="4" max="4" width="15.42578125" customWidth="1"/>
    <col min="5" max="5" width="14.42578125" customWidth="1"/>
    <col min="6" max="6" width="9.7109375" customWidth="1"/>
    <col min="7" max="7" width="14.42578125" customWidth="1"/>
    <col min="8" max="8" width="12.7109375" customWidth="1"/>
    <col min="9" max="11" width="13.85546875" customWidth="1"/>
    <col min="12" max="12" width="9.7109375" customWidth="1"/>
    <col min="13" max="13" width="9.140625" hidden="1" customWidth="1"/>
  </cols>
  <sheetData>
    <row r="1" spans="1:13" ht="12.75" customHeight="1">
      <c r="D1" s="131" t="s">
        <v>470</v>
      </c>
      <c r="E1" s="127"/>
      <c r="F1" s="127"/>
      <c r="G1" s="127"/>
      <c r="H1" s="84"/>
      <c r="I1" s="84"/>
      <c r="J1" s="84"/>
      <c r="K1" s="84"/>
    </row>
    <row r="2" spans="1:13">
      <c r="D2" s="127"/>
      <c r="E2" s="127"/>
      <c r="F2" s="127"/>
      <c r="G2" s="127"/>
      <c r="H2" s="84"/>
      <c r="I2" s="84"/>
      <c r="J2" s="84"/>
      <c r="K2" s="84"/>
    </row>
    <row r="3" spans="1:13" ht="15.4" customHeight="1">
      <c r="A3" s="135" t="s">
        <v>471</v>
      </c>
      <c r="B3" s="135"/>
      <c r="C3" s="135"/>
      <c r="D3" s="135"/>
      <c r="E3" s="17"/>
      <c r="F3" s="17"/>
      <c r="G3" s="81"/>
      <c r="H3" s="81"/>
      <c r="I3" s="81"/>
      <c r="J3" s="81"/>
      <c r="K3" s="81"/>
    </row>
    <row r="4" spans="1:13">
      <c r="A4" s="137" t="s">
        <v>469</v>
      </c>
      <c r="B4" s="137"/>
      <c r="C4" s="137"/>
      <c r="D4" s="137"/>
      <c r="E4" s="18"/>
      <c r="F4" s="80"/>
      <c r="G4" s="82"/>
      <c r="H4" s="82"/>
      <c r="I4" s="82"/>
      <c r="J4" s="82"/>
      <c r="K4" s="82"/>
      <c r="M4" s="1" t="s">
        <v>16</v>
      </c>
    </row>
    <row r="5" spans="1:13" ht="14.85" customHeight="1">
      <c r="A5" s="136" t="s">
        <v>468</v>
      </c>
      <c r="B5" s="136"/>
      <c r="C5" s="136"/>
      <c r="D5" s="136"/>
      <c r="E5" s="22"/>
      <c r="F5" s="22"/>
      <c r="G5" s="83"/>
      <c r="H5" s="83"/>
      <c r="I5" s="83"/>
      <c r="J5" s="83"/>
      <c r="K5" s="83"/>
      <c r="M5" s="1" t="s">
        <v>13</v>
      </c>
    </row>
    <row r="6" spans="1:13" ht="14.85" customHeight="1">
      <c r="A6" s="79"/>
      <c r="B6" s="79"/>
      <c r="C6" s="79"/>
      <c r="D6" s="79"/>
      <c r="E6" s="22"/>
      <c r="F6" s="22"/>
      <c r="G6" s="83" t="s">
        <v>474</v>
      </c>
      <c r="H6" s="83"/>
      <c r="I6" s="83"/>
      <c r="J6" s="83"/>
      <c r="K6" s="83"/>
      <c r="M6" s="1"/>
    </row>
    <row r="7" spans="1:13">
      <c r="A7" s="126" t="s">
        <v>14</v>
      </c>
      <c r="B7" s="127"/>
      <c r="C7" s="127"/>
      <c r="D7" s="127"/>
      <c r="E7" s="127"/>
      <c r="F7" s="127"/>
      <c r="G7" s="127"/>
      <c r="H7" s="84"/>
      <c r="I7" s="84"/>
      <c r="J7" s="84"/>
      <c r="K7" s="84"/>
      <c r="M7" s="1" t="s">
        <v>15</v>
      </c>
    </row>
    <row r="8" spans="1:13" ht="4.1500000000000004" customHeight="1">
      <c r="A8" s="186" t="s">
        <v>2</v>
      </c>
      <c r="B8" s="186" t="s">
        <v>5</v>
      </c>
      <c r="C8" s="186" t="s">
        <v>10</v>
      </c>
      <c r="D8" s="187" t="s">
        <v>9</v>
      </c>
      <c r="E8" s="187" t="s">
        <v>473</v>
      </c>
      <c r="F8" s="187" t="s">
        <v>472</v>
      </c>
      <c r="G8" s="187" t="s">
        <v>8</v>
      </c>
      <c r="H8" s="85"/>
      <c r="I8" s="85"/>
      <c r="J8" s="85"/>
      <c r="K8" s="85"/>
    </row>
    <row r="9" spans="1:13" ht="3.6" customHeight="1">
      <c r="A9" s="142"/>
      <c r="B9" s="142"/>
      <c r="C9" s="142"/>
      <c r="D9" s="144"/>
      <c r="E9" s="144"/>
      <c r="F9" s="129"/>
      <c r="G9" s="144"/>
      <c r="H9" s="85"/>
      <c r="I9" s="85"/>
      <c r="J9" s="85"/>
      <c r="K9" s="85"/>
    </row>
    <row r="10" spans="1:13" ht="3" customHeight="1">
      <c r="A10" s="142"/>
      <c r="B10" s="142"/>
      <c r="C10" s="142"/>
      <c r="D10" s="144"/>
      <c r="E10" s="144"/>
      <c r="F10" s="129"/>
      <c r="G10" s="144"/>
      <c r="H10" s="85"/>
      <c r="I10" s="85"/>
      <c r="J10" s="85"/>
      <c r="K10" s="85"/>
    </row>
    <row r="11" spans="1:13" ht="3" customHeight="1">
      <c r="A11" s="142"/>
      <c r="B11" s="142"/>
      <c r="C11" s="142"/>
      <c r="D11" s="144"/>
      <c r="E11" s="144"/>
      <c r="F11" s="129"/>
      <c r="G11" s="144"/>
      <c r="H11" s="85"/>
      <c r="I11" s="85"/>
      <c r="J11" s="85"/>
      <c r="K11" s="85"/>
    </row>
    <row r="12" spans="1:13" ht="3" customHeight="1">
      <c r="A12" s="142"/>
      <c r="B12" s="142"/>
      <c r="C12" s="142"/>
      <c r="D12" s="144"/>
      <c r="E12" s="144"/>
      <c r="F12" s="129"/>
      <c r="G12" s="144"/>
      <c r="H12" s="85"/>
      <c r="I12" s="85"/>
      <c r="J12" s="85"/>
      <c r="K12" s="85"/>
    </row>
    <row r="13" spans="1:13" ht="3" customHeight="1">
      <c r="A13" s="142"/>
      <c r="B13" s="142"/>
      <c r="C13" s="142"/>
      <c r="D13" s="144"/>
      <c r="E13" s="144"/>
      <c r="F13" s="129"/>
      <c r="G13" s="144"/>
      <c r="H13" s="85"/>
      <c r="I13" s="85"/>
      <c r="J13" s="85"/>
      <c r="K13" s="85"/>
    </row>
    <row r="14" spans="1:13" ht="23.45" customHeight="1">
      <c r="A14" s="143"/>
      <c r="B14" s="143"/>
      <c r="C14" s="143"/>
      <c r="D14" s="145"/>
      <c r="E14" s="145"/>
      <c r="F14" s="130"/>
      <c r="G14" s="145"/>
      <c r="H14" s="85"/>
      <c r="I14" s="85"/>
      <c r="J14" s="85"/>
      <c r="K14" s="85"/>
    </row>
    <row r="15" spans="1:13" ht="12.6" customHeight="1" thickBot="1">
      <c r="A15" s="8">
        <v>1</v>
      </c>
      <c r="B15" s="8">
        <v>2</v>
      </c>
      <c r="C15" s="12">
        <v>3</v>
      </c>
      <c r="D15" s="9" t="s">
        <v>0</v>
      </c>
      <c r="E15" s="21" t="s">
        <v>1</v>
      </c>
      <c r="F15" s="21"/>
      <c r="G15" s="9" t="s">
        <v>7</v>
      </c>
      <c r="H15" s="86"/>
      <c r="I15" s="86"/>
      <c r="J15" s="86"/>
      <c r="K15" s="86"/>
    </row>
    <row r="16" spans="1:13">
      <c r="A16" s="169" t="s">
        <v>3</v>
      </c>
      <c r="B16" s="170" t="s">
        <v>4</v>
      </c>
      <c r="C16" s="171" t="s">
        <v>17</v>
      </c>
      <c r="D16" s="172">
        <v>22553128</v>
      </c>
      <c r="E16" s="173">
        <v>9051483.7200000007</v>
      </c>
      <c r="F16" s="174">
        <f>E16/D16*100</f>
        <v>40.134050230194234</v>
      </c>
      <c r="G16" s="172">
        <f>IF(OR(D16="-",E16=D16),"-",D16-IF(E16="-",0,E16))</f>
        <v>13501644.279999999</v>
      </c>
      <c r="H16" s="87"/>
      <c r="I16" s="87"/>
      <c r="J16" s="87"/>
      <c r="K16" s="87"/>
    </row>
    <row r="17" spans="1:11">
      <c r="A17" s="175" t="s">
        <v>18</v>
      </c>
      <c r="B17" s="176"/>
      <c r="C17" s="177"/>
      <c r="D17" s="178"/>
      <c r="E17" s="178"/>
      <c r="F17" s="179"/>
      <c r="G17" s="178"/>
      <c r="H17" s="88"/>
      <c r="I17" s="88"/>
      <c r="J17" s="88"/>
      <c r="K17" s="88"/>
    </row>
    <row r="18" spans="1:11">
      <c r="A18" s="180" t="s">
        <v>19</v>
      </c>
      <c r="B18" s="181" t="s">
        <v>4</v>
      </c>
      <c r="C18" s="182" t="s">
        <v>20</v>
      </c>
      <c r="D18" s="183">
        <v>8613500</v>
      </c>
      <c r="E18" s="183">
        <v>2045210.95</v>
      </c>
      <c r="F18" s="174">
        <f t="shared" ref="F18:F21" si="0">E18/D18*100</f>
        <v>23.744249724270041</v>
      </c>
      <c r="G18" s="183">
        <f t="shared" ref="G18:G49" si="1">IF(OR(D18="-",E18=D18),"-",D18-IF(E18="-",0,E18))</f>
        <v>6568289.0499999998</v>
      </c>
      <c r="H18" s="88"/>
      <c r="I18" s="88"/>
      <c r="J18" s="88"/>
      <c r="K18" s="88"/>
    </row>
    <row r="19" spans="1:11">
      <c r="A19" s="180" t="s">
        <v>21</v>
      </c>
      <c r="B19" s="181" t="s">
        <v>4</v>
      </c>
      <c r="C19" s="182" t="s">
        <v>22</v>
      </c>
      <c r="D19" s="183">
        <v>456000</v>
      </c>
      <c r="E19" s="183">
        <v>240025.52</v>
      </c>
      <c r="F19" s="174">
        <f t="shared" si="0"/>
        <v>52.637175438596486</v>
      </c>
      <c r="G19" s="183">
        <f t="shared" si="1"/>
        <v>215974.48</v>
      </c>
      <c r="H19" s="88"/>
      <c r="I19" s="88"/>
      <c r="J19" s="88"/>
      <c r="K19" s="88"/>
    </row>
    <row r="20" spans="1:11">
      <c r="A20" s="180" t="s">
        <v>23</v>
      </c>
      <c r="B20" s="181" t="s">
        <v>4</v>
      </c>
      <c r="C20" s="182" t="s">
        <v>24</v>
      </c>
      <c r="D20" s="183">
        <v>456000</v>
      </c>
      <c r="E20" s="183">
        <v>240025.52</v>
      </c>
      <c r="F20" s="174">
        <f t="shared" si="0"/>
        <v>52.637175438596486</v>
      </c>
      <c r="G20" s="183">
        <f t="shared" si="1"/>
        <v>215974.48</v>
      </c>
      <c r="H20" s="88"/>
      <c r="I20" s="88"/>
      <c r="J20" s="88"/>
      <c r="K20" s="88"/>
    </row>
    <row r="21" spans="1:11" ht="60">
      <c r="A21" s="184" t="s">
        <v>25</v>
      </c>
      <c r="B21" s="181" t="s">
        <v>4</v>
      </c>
      <c r="C21" s="182" t="s">
        <v>26</v>
      </c>
      <c r="D21" s="183">
        <v>456000</v>
      </c>
      <c r="E21" s="183">
        <v>240025.52</v>
      </c>
      <c r="F21" s="174">
        <f t="shared" si="0"/>
        <v>52.637175438596486</v>
      </c>
      <c r="G21" s="183">
        <f t="shared" si="1"/>
        <v>215974.48</v>
      </c>
      <c r="H21" s="88"/>
      <c r="I21" s="88"/>
      <c r="J21" s="88"/>
      <c r="K21" s="88"/>
    </row>
    <row r="22" spans="1:11" ht="96">
      <c r="A22" s="184" t="s">
        <v>27</v>
      </c>
      <c r="B22" s="181" t="s">
        <v>4</v>
      </c>
      <c r="C22" s="182" t="s">
        <v>28</v>
      </c>
      <c r="D22" s="183" t="s">
        <v>29</v>
      </c>
      <c r="E22" s="183">
        <v>239900.9</v>
      </c>
      <c r="F22" s="185"/>
      <c r="G22" s="183" t="str">
        <f t="shared" si="1"/>
        <v>-</v>
      </c>
      <c r="H22" s="88"/>
      <c r="I22" s="88"/>
      <c r="J22" s="88"/>
      <c r="K22" s="88"/>
    </row>
    <row r="23" spans="1:11" ht="72">
      <c r="A23" s="184" t="s">
        <v>30</v>
      </c>
      <c r="B23" s="181" t="s">
        <v>4</v>
      </c>
      <c r="C23" s="182" t="s">
        <v>31</v>
      </c>
      <c r="D23" s="183" t="s">
        <v>29</v>
      </c>
      <c r="E23" s="183">
        <v>124.62</v>
      </c>
      <c r="F23" s="185"/>
      <c r="G23" s="183" t="str">
        <f t="shared" si="1"/>
        <v>-</v>
      </c>
      <c r="H23" s="88"/>
      <c r="I23" s="88"/>
      <c r="J23" s="88"/>
      <c r="K23" s="88"/>
    </row>
    <row r="24" spans="1:11" ht="24">
      <c r="A24" s="180" t="s">
        <v>32</v>
      </c>
      <c r="B24" s="181" t="s">
        <v>4</v>
      </c>
      <c r="C24" s="182" t="s">
        <v>33</v>
      </c>
      <c r="D24" s="183">
        <v>2235000</v>
      </c>
      <c r="E24" s="183">
        <v>999133.72</v>
      </c>
      <c r="F24" s="174">
        <f t="shared" ref="F24:F27" si="2">E24/D24*100</f>
        <v>44.703969574944068</v>
      </c>
      <c r="G24" s="183">
        <f t="shared" si="1"/>
        <v>1235866.28</v>
      </c>
      <c r="H24" s="88"/>
      <c r="I24" s="88"/>
      <c r="J24" s="88"/>
      <c r="K24" s="88"/>
    </row>
    <row r="25" spans="1:11" ht="24">
      <c r="A25" s="180" t="s">
        <v>34</v>
      </c>
      <c r="B25" s="181" t="s">
        <v>4</v>
      </c>
      <c r="C25" s="182" t="s">
        <v>35</v>
      </c>
      <c r="D25" s="183">
        <v>2235000</v>
      </c>
      <c r="E25" s="183">
        <v>999133.72</v>
      </c>
      <c r="F25" s="174">
        <f t="shared" si="2"/>
        <v>44.703969574944068</v>
      </c>
      <c r="G25" s="183">
        <f t="shared" si="1"/>
        <v>1235866.28</v>
      </c>
      <c r="H25" s="88"/>
      <c r="I25" s="88"/>
      <c r="J25" s="88"/>
      <c r="K25" s="88"/>
    </row>
    <row r="26" spans="1:11" ht="72">
      <c r="A26" s="180" t="s">
        <v>36</v>
      </c>
      <c r="B26" s="181" t="s">
        <v>4</v>
      </c>
      <c r="C26" s="182" t="s">
        <v>37</v>
      </c>
      <c r="D26" s="183">
        <v>699555</v>
      </c>
      <c r="E26" s="183">
        <v>339821.26</v>
      </c>
      <c r="F26" s="174">
        <f t="shared" si="2"/>
        <v>48.576775235685545</v>
      </c>
      <c r="G26" s="183">
        <f t="shared" si="1"/>
        <v>359733.74</v>
      </c>
      <c r="H26" s="88"/>
      <c r="I26" s="88"/>
      <c r="J26" s="88"/>
      <c r="K26" s="88"/>
    </row>
    <row r="27" spans="1:11" ht="84">
      <c r="A27" s="184" t="s">
        <v>38</v>
      </c>
      <c r="B27" s="181" t="s">
        <v>4</v>
      </c>
      <c r="C27" s="182" t="s">
        <v>39</v>
      </c>
      <c r="D27" s="183">
        <v>11175</v>
      </c>
      <c r="E27" s="183">
        <v>5602.43</v>
      </c>
      <c r="F27" s="174">
        <f t="shared" si="2"/>
        <v>50.133601789709168</v>
      </c>
      <c r="G27" s="183">
        <f t="shared" si="1"/>
        <v>5572.57</v>
      </c>
      <c r="H27" s="88"/>
      <c r="I27" s="88"/>
      <c r="J27" s="88"/>
      <c r="K27" s="88"/>
    </row>
    <row r="28" spans="1:11" ht="72">
      <c r="A28" s="180" t="s">
        <v>40</v>
      </c>
      <c r="B28" s="181" t="s">
        <v>4</v>
      </c>
      <c r="C28" s="182" t="s">
        <v>41</v>
      </c>
      <c r="D28" s="183">
        <v>1524270</v>
      </c>
      <c r="E28" s="183">
        <v>707199.83</v>
      </c>
      <c r="F28" s="174">
        <f>E28/D28*100</f>
        <v>46.395968562000164</v>
      </c>
      <c r="G28" s="183">
        <f t="shared" si="1"/>
        <v>817070.17</v>
      </c>
      <c r="H28" s="88"/>
      <c r="I28" s="88"/>
      <c r="J28" s="88"/>
      <c r="K28" s="88"/>
    </row>
    <row r="29" spans="1:11" ht="72">
      <c r="A29" s="180" t="s">
        <v>42</v>
      </c>
      <c r="B29" s="181" t="s">
        <v>4</v>
      </c>
      <c r="C29" s="182" t="s">
        <v>43</v>
      </c>
      <c r="D29" s="183" t="s">
        <v>29</v>
      </c>
      <c r="E29" s="183">
        <v>-53489.8</v>
      </c>
      <c r="F29" s="185"/>
      <c r="G29" s="183" t="str">
        <f t="shared" si="1"/>
        <v>-</v>
      </c>
      <c r="H29" s="88"/>
      <c r="I29" s="88"/>
      <c r="J29" s="88"/>
      <c r="K29" s="88"/>
    </row>
    <row r="30" spans="1:11">
      <c r="A30" s="180" t="s">
        <v>44</v>
      </c>
      <c r="B30" s="181" t="s">
        <v>4</v>
      </c>
      <c r="C30" s="182" t="s">
        <v>45</v>
      </c>
      <c r="D30" s="183">
        <v>5622500</v>
      </c>
      <c r="E30" s="183">
        <v>687956.56</v>
      </c>
      <c r="F30" s="174">
        <f t="shared" ref="F30:F32" si="3">E30/D30*100</f>
        <v>12.235776967541129</v>
      </c>
      <c r="G30" s="183">
        <f t="shared" si="1"/>
        <v>4934543.4399999995</v>
      </c>
      <c r="H30" s="88"/>
      <c r="I30" s="88"/>
      <c r="J30" s="88"/>
      <c r="K30" s="88"/>
    </row>
    <row r="31" spans="1:11">
      <c r="A31" s="180" t="s">
        <v>46</v>
      </c>
      <c r="B31" s="181" t="s">
        <v>4</v>
      </c>
      <c r="C31" s="182" t="s">
        <v>47</v>
      </c>
      <c r="D31" s="183">
        <v>620000</v>
      </c>
      <c r="E31" s="183">
        <v>61096.53</v>
      </c>
      <c r="F31" s="174">
        <f t="shared" si="3"/>
        <v>9.8542790322580647</v>
      </c>
      <c r="G31" s="183">
        <f t="shared" si="1"/>
        <v>558903.47</v>
      </c>
      <c r="H31" s="88"/>
      <c r="I31" s="88"/>
      <c r="J31" s="88"/>
      <c r="K31" s="88"/>
    </row>
    <row r="32" spans="1:11" ht="36">
      <c r="A32" s="180" t="s">
        <v>48</v>
      </c>
      <c r="B32" s="181" t="s">
        <v>4</v>
      </c>
      <c r="C32" s="182" t="s">
        <v>49</v>
      </c>
      <c r="D32" s="183">
        <v>620000</v>
      </c>
      <c r="E32" s="183">
        <v>61096.53</v>
      </c>
      <c r="F32" s="174">
        <f t="shared" si="3"/>
        <v>9.8542790322580647</v>
      </c>
      <c r="G32" s="183">
        <f t="shared" si="1"/>
        <v>558903.47</v>
      </c>
      <c r="H32" s="88"/>
      <c r="I32" s="88"/>
      <c r="J32" s="88"/>
      <c r="K32" s="88"/>
    </row>
    <row r="33" spans="1:11" ht="60">
      <c r="A33" s="180" t="s">
        <v>50</v>
      </c>
      <c r="B33" s="181" t="s">
        <v>4</v>
      </c>
      <c r="C33" s="182" t="s">
        <v>51</v>
      </c>
      <c r="D33" s="183" t="s">
        <v>29</v>
      </c>
      <c r="E33" s="183">
        <v>59058.96</v>
      </c>
      <c r="F33" s="185"/>
      <c r="G33" s="183" t="str">
        <f t="shared" si="1"/>
        <v>-</v>
      </c>
      <c r="H33" s="88"/>
      <c r="I33" s="88"/>
      <c r="J33" s="88"/>
      <c r="K33" s="88"/>
    </row>
    <row r="34" spans="1:11" ht="48">
      <c r="A34" s="180" t="s">
        <v>52</v>
      </c>
      <c r="B34" s="181" t="s">
        <v>4</v>
      </c>
      <c r="C34" s="182" t="s">
        <v>53</v>
      </c>
      <c r="D34" s="183" t="s">
        <v>29</v>
      </c>
      <c r="E34" s="183">
        <v>2037.57</v>
      </c>
      <c r="F34" s="185"/>
      <c r="G34" s="183" t="str">
        <f t="shared" si="1"/>
        <v>-</v>
      </c>
      <c r="H34" s="88"/>
      <c r="I34" s="88"/>
      <c r="J34" s="88"/>
      <c r="K34" s="88"/>
    </row>
    <row r="35" spans="1:11">
      <c r="A35" s="180" t="s">
        <v>54</v>
      </c>
      <c r="B35" s="181" t="s">
        <v>4</v>
      </c>
      <c r="C35" s="182" t="s">
        <v>55</v>
      </c>
      <c r="D35" s="183">
        <v>5002500</v>
      </c>
      <c r="E35" s="183">
        <v>626860.03</v>
      </c>
      <c r="F35" s="174">
        <f t="shared" ref="F35:F42" si="4">E35/D35*100</f>
        <v>12.530935132433784</v>
      </c>
      <c r="G35" s="183">
        <f t="shared" si="1"/>
        <v>4375639.97</v>
      </c>
      <c r="H35" s="88"/>
      <c r="I35" s="88"/>
      <c r="J35" s="88"/>
      <c r="K35" s="88"/>
    </row>
    <row r="36" spans="1:11">
      <c r="A36" s="180" t="s">
        <v>56</v>
      </c>
      <c r="B36" s="181" t="s">
        <v>4</v>
      </c>
      <c r="C36" s="182" t="s">
        <v>57</v>
      </c>
      <c r="D36" s="183">
        <v>2651300</v>
      </c>
      <c r="E36" s="183">
        <v>399091.68</v>
      </c>
      <c r="F36" s="174">
        <f t="shared" si="4"/>
        <v>15.05267906310112</v>
      </c>
      <c r="G36" s="183">
        <f t="shared" si="1"/>
        <v>2252208.3199999998</v>
      </c>
      <c r="H36" s="88"/>
      <c r="I36" s="88"/>
      <c r="J36" s="88"/>
      <c r="K36" s="88"/>
    </row>
    <row r="37" spans="1:11" ht="36">
      <c r="A37" s="180" t="s">
        <v>58</v>
      </c>
      <c r="B37" s="181" t="s">
        <v>4</v>
      </c>
      <c r="C37" s="182" t="s">
        <v>59</v>
      </c>
      <c r="D37" s="183">
        <v>2651300</v>
      </c>
      <c r="E37" s="183">
        <v>399091.68</v>
      </c>
      <c r="F37" s="174">
        <f t="shared" si="4"/>
        <v>15.05267906310112</v>
      </c>
      <c r="G37" s="183">
        <f t="shared" si="1"/>
        <v>2252208.3199999998</v>
      </c>
      <c r="H37" s="88"/>
      <c r="I37" s="88"/>
      <c r="J37" s="88"/>
      <c r="K37" s="88"/>
    </row>
    <row r="38" spans="1:11">
      <c r="A38" s="180" t="s">
        <v>60</v>
      </c>
      <c r="B38" s="181" t="s">
        <v>4</v>
      </c>
      <c r="C38" s="182" t="s">
        <v>61</v>
      </c>
      <c r="D38" s="183">
        <v>2351200</v>
      </c>
      <c r="E38" s="183">
        <v>227768.35</v>
      </c>
      <c r="F38" s="174">
        <f t="shared" si="4"/>
        <v>9.6873234943858453</v>
      </c>
      <c r="G38" s="183">
        <f t="shared" si="1"/>
        <v>2123431.65</v>
      </c>
      <c r="H38" s="88"/>
      <c r="I38" s="88"/>
      <c r="J38" s="88"/>
      <c r="K38" s="88"/>
    </row>
    <row r="39" spans="1:11" ht="36">
      <c r="A39" s="180" t="s">
        <v>62</v>
      </c>
      <c r="B39" s="181" t="s">
        <v>4</v>
      </c>
      <c r="C39" s="182" t="s">
        <v>63</v>
      </c>
      <c r="D39" s="183">
        <v>2351200</v>
      </c>
      <c r="E39" s="183">
        <v>227768.35</v>
      </c>
      <c r="F39" s="174">
        <f t="shared" si="4"/>
        <v>9.6873234943858453</v>
      </c>
      <c r="G39" s="183">
        <f t="shared" si="1"/>
        <v>2123431.65</v>
      </c>
      <c r="H39" s="88"/>
      <c r="I39" s="88"/>
      <c r="J39" s="88"/>
      <c r="K39" s="88"/>
    </row>
    <row r="40" spans="1:11">
      <c r="A40" s="180" t="s">
        <v>64</v>
      </c>
      <c r="B40" s="181" t="s">
        <v>4</v>
      </c>
      <c r="C40" s="182" t="s">
        <v>65</v>
      </c>
      <c r="D40" s="183">
        <v>10000</v>
      </c>
      <c r="E40" s="183">
        <v>1700</v>
      </c>
      <c r="F40" s="174">
        <f t="shared" si="4"/>
        <v>17</v>
      </c>
      <c r="G40" s="183">
        <f t="shared" si="1"/>
        <v>8300</v>
      </c>
      <c r="H40" s="88"/>
      <c r="I40" s="88"/>
      <c r="J40" s="88"/>
      <c r="K40" s="88"/>
    </row>
    <row r="41" spans="1:11" ht="36">
      <c r="A41" s="180" t="s">
        <v>66</v>
      </c>
      <c r="B41" s="181" t="s">
        <v>4</v>
      </c>
      <c r="C41" s="182" t="s">
        <v>67</v>
      </c>
      <c r="D41" s="183">
        <v>10000</v>
      </c>
      <c r="E41" s="183">
        <v>1700</v>
      </c>
      <c r="F41" s="174">
        <f t="shared" si="4"/>
        <v>17</v>
      </c>
      <c r="G41" s="183">
        <f t="shared" si="1"/>
        <v>8300</v>
      </c>
      <c r="H41" s="88"/>
      <c r="I41" s="88"/>
      <c r="J41" s="88"/>
      <c r="K41" s="88"/>
    </row>
    <row r="42" spans="1:11" ht="60">
      <c r="A42" s="180" t="s">
        <v>68</v>
      </c>
      <c r="B42" s="181" t="s">
        <v>4</v>
      </c>
      <c r="C42" s="182" t="s">
        <v>69</v>
      </c>
      <c r="D42" s="183">
        <v>10000</v>
      </c>
      <c r="E42" s="183">
        <v>1700</v>
      </c>
      <c r="F42" s="174">
        <f t="shared" si="4"/>
        <v>17</v>
      </c>
      <c r="G42" s="183">
        <f t="shared" si="1"/>
        <v>8300</v>
      </c>
      <c r="H42" s="88"/>
      <c r="I42" s="88"/>
      <c r="J42" s="88"/>
      <c r="K42" s="88"/>
    </row>
    <row r="43" spans="1:11" ht="60">
      <c r="A43" s="180" t="s">
        <v>70</v>
      </c>
      <c r="B43" s="181" t="s">
        <v>4</v>
      </c>
      <c r="C43" s="182" t="s">
        <v>71</v>
      </c>
      <c r="D43" s="183" t="s">
        <v>29</v>
      </c>
      <c r="E43" s="183">
        <v>1700</v>
      </c>
      <c r="F43" s="185"/>
      <c r="G43" s="183" t="str">
        <f t="shared" si="1"/>
        <v>-</v>
      </c>
      <c r="H43" s="88"/>
      <c r="I43" s="88"/>
      <c r="J43" s="88"/>
      <c r="K43" s="88"/>
    </row>
    <row r="44" spans="1:11" ht="36">
      <c r="A44" s="180" t="s">
        <v>72</v>
      </c>
      <c r="B44" s="181" t="s">
        <v>4</v>
      </c>
      <c r="C44" s="182" t="s">
        <v>73</v>
      </c>
      <c r="D44" s="183">
        <v>274000</v>
      </c>
      <c r="E44" s="183">
        <v>110046.33</v>
      </c>
      <c r="F44" s="174">
        <f t="shared" ref="F44:F51" si="5">E44/D44*100</f>
        <v>40.162894160583939</v>
      </c>
      <c r="G44" s="183">
        <f t="shared" si="1"/>
        <v>163953.66999999998</v>
      </c>
      <c r="H44" s="88"/>
      <c r="I44" s="88"/>
      <c r="J44" s="88"/>
      <c r="K44" s="88"/>
    </row>
    <row r="45" spans="1:11" ht="72">
      <c r="A45" s="184" t="s">
        <v>74</v>
      </c>
      <c r="B45" s="181" t="s">
        <v>4</v>
      </c>
      <c r="C45" s="182" t="s">
        <v>75</v>
      </c>
      <c r="D45" s="183">
        <v>274000</v>
      </c>
      <c r="E45" s="183">
        <v>110046.33</v>
      </c>
      <c r="F45" s="174">
        <f t="shared" si="5"/>
        <v>40.162894160583939</v>
      </c>
      <c r="G45" s="183">
        <f t="shared" si="1"/>
        <v>163953.66999999998</v>
      </c>
      <c r="H45" s="88"/>
      <c r="I45" s="88"/>
      <c r="J45" s="88"/>
      <c r="K45" s="88"/>
    </row>
    <row r="46" spans="1:11" ht="72">
      <c r="A46" s="184" t="s">
        <v>76</v>
      </c>
      <c r="B46" s="181" t="s">
        <v>4</v>
      </c>
      <c r="C46" s="182" t="s">
        <v>77</v>
      </c>
      <c r="D46" s="183">
        <v>274000</v>
      </c>
      <c r="E46" s="183">
        <v>110046.33</v>
      </c>
      <c r="F46" s="174">
        <f t="shared" si="5"/>
        <v>40.162894160583939</v>
      </c>
      <c r="G46" s="183">
        <f t="shared" si="1"/>
        <v>163953.66999999998</v>
      </c>
      <c r="H46" s="88"/>
      <c r="I46" s="88"/>
      <c r="J46" s="88"/>
      <c r="K46" s="88"/>
    </row>
    <row r="47" spans="1:11" ht="72">
      <c r="A47" s="180" t="s">
        <v>78</v>
      </c>
      <c r="B47" s="181" t="s">
        <v>4</v>
      </c>
      <c r="C47" s="182" t="s">
        <v>79</v>
      </c>
      <c r="D47" s="183">
        <v>274000</v>
      </c>
      <c r="E47" s="183">
        <v>110046.33</v>
      </c>
      <c r="F47" s="174">
        <f t="shared" si="5"/>
        <v>40.162894160583939</v>
      </c>
      <c r="G47" s="183">
        <f t="shared" si="1"/>
        <v>163953.66999999998</v>
      </c>
      <c r="H47" s="88"/>
      <c r="I47" s="88"/>
      <c r="J47" s="88"/>
      <c r="K47" s="88"/>
    </row>
    <row r="48" spans="1:11" ht="24">
      <c r="A48" s="180" t="s">
        <v>80</v>
      </c>
      <c r="B48" s="181" t="s">
        <v>4</v>
      </c>
      <c r="C48" s="182" t="s">
        <v>81</v>
      </c>
      <c r="D48" s="183">
        <v>16000</v>
      </c>
      <c r="E48" s="183">
        <v>6348.82</v>
      </c>
      <c r="F48" s="174">
        <f t="shared" si="5"/>
        <v>39.680124999999997</v>
      </c>
      <c r="G48" s="183">
        <f t="shared" si="1"/>
        <v>9651.18</v>
      </c>
      <c r="H48" s="88"/>
      <c r="I48" s="88"/>
      <c r="J48" s="88"/>
      <c r="K48" s="88"/>
    </row>
    <row r="49" spans="1:11">
      <c r="A49" s="180" t="s">
        <v>82</v>
      </c>
      <c r="B49" s="181" t="s">
        <v>4</v>
      </c>
      <c r="C49" s="182" t="s">
        <v>83</v>
      </c>
      <c r="D49" s="183">
        <v>16000</v>
      </c>
      <c r="E49" s="183">
        <v>4220</v>
      </c>
      <c r="F49" s="174">
        <f t="shared" si="5"/>
        <v>26.375</v>
      </c>
      <c r="G49" s="183">
        <f t="shared" si="1"/>
        <v>11780</v>
      </c>
      <c r="H49" s="88"/>
      <c r="I49" s="88"/>
      <c r="J49" s="88"/>
      <c r="K49" s="88"/>
    </row>
    <row r="50" spans="1:11">
      <c r="A50" s="180" t="s">
        <v>84</v>
      </c>
      <c r="B50" s="181" t="s">
        <v>4</v>
      </c>
      <c r="C50" s="182" t="s">
        <v>85</v>
      </c>
      <c r="D50" s="183">
        <v>16000</v>
      </c>
      <c r="E50" s="183">
        <v>4220</v>
      </c>
      <c r="F50" s="174">
        <f t="shared" si="5"/>
        <v>26.375</v>
      </c>
      <c r="G50" s="183">
        <f t="shared" ref="G50:G81" si="6">IF(OR(D50="-",E50=D50),"-",D50-IF(E50="-",0,E50))</f>
        <v>11780</v>
      </c>
      <c r="H50" s="88"/>
      <c r="I50" s="88"/>
      <c r="J50" s="88"/>
      <c r="K50" s="88"/>
    </row>
    <row r="51" spans="1:11" ht="24">
      <c r="A51" s="180" t="s">
        <v>86</v>
      </c>
      <c r="B51" s="181" t="s">
        <v>4</v>
      </c>
      <c r="C51" s="182" t="s">
        <v>87</v>
      </c>
      <c r="D51" s="183">
        <v>16000</v>
      </c>
      <c r="E51" s="183">
        <v>4220</v>
      </c>
      <c r="F51" s="174">
        <f t="shared" si="5"/>
        <v>26.375</v>
      </c>
      <c r="G51" s="183">
        <f t="shared" si="6"/>
        <v>11780</v>
      </c>
      <c r="H51" s="88"/>
      <c r="I51" s="88"/>
      <c r="J51" s="88"/>
      <c r="K51" s="88"/>
    </row>
    <row r="52" spans="1:11">
      <c r="A52" s="180" t="s">
        <v>88</v>
      </c>
      <c r="B52" s="181" t="s">
        <v>4</v>
      </c>
      <c r="C52" s="182" t="s">
        <v>89</v>
      </c>
      <c r="D52" s="183" t="s">
        <v>29</v>
      </c>
      <c r="E52" s="183">
        <v>2128.8200000000002</v>
      </c>
      <c r="F52" s="185"/>
      <c r="G52" s="183" t="str">
        <f t="shared" si="6"/>
        <v>-</v>
      </c>
      <c r="H52" s="88"/>
      <c r="I52" s="88"/>
      <c r="J52" s="88"/>
      <c r="K52" s="88"/>
    </row>
    <row r="53" spans="1:11">
      <c r="A53" s="180" t="s">
        <v>90</v>
      </c>
      <c r="B53" s="181" t="s">
        <v>4</v>
      </c>
      <c r="C53" s="182" t="s">
        <v>91</v>
      </c>
      <c r="D53" s="183" t="s">
        <v>29</v>
      </c>
      <c r="E53" s="183">
        <v>2128.8200000000002</v>
      </c>
      <c r="F53" s="185"/>
      <c r="G53" s="183" t="str">
        <f t="shared" si="6"/>
        <v>-</v>
      </c>
      <c r="H53" s="88"/>
      <c r="I53" s="88"/>
      <c r="J53" s="88"/>
      <c r="K53" s="88"/>
    </row>
    <row r="54" spans="1:11" ht="24">
      <c r="A54" s="180" t="s">
        <v>92</v>
      </c>
      <c r="B54" s="181" t="s">
        <v>4</v>
      </c>
      <c r="C54" s="182" t="s">
        <v>93</v>
      </c>
      <c r="D54" s="183" t="s">
        <v>29</v>
      </c>
      <c r="E54" s="183">
        <v>2128.8200000000002</v>
      </c>
      <c r="F54" s="185"/>
      <c r="G54" s="183" t="str">
        <f t="shared" si="6"/>
        <v>-</v>
      </c>
      <c r="H54" s="88"/>
      <c r="I54" s="88"/>
      <c r="J54" s="88"/>
      <c r="K54" s="88"/>
    </row>
    <row r="55" spans="1:11">
      <c r="A55" s="180" t="s">
        <v>94</v>
      </c>
      <c r="B55" s="181" t="s">
        <v>4</v>
      </c>
      <c r="C55" s="182" t="s">
        <v>95</v>
      </c>
      <c r="D55" s="183">
        <v>13939628</v>
      </c>
      <c r="E55" s="183">
        <v>7006272.7699999996</v>
      </c>
      <c r="F55" s="174">
        <f t="shared" ref="F55:F77" si="7">E55/D55*100</f>
        <v>50.261547653925909</v>
      </c>
      <c r="G55" s="183">
        <f t="shared" si="6"/>
        <v>6933355.2300000004</v>
      </c>
      <c r="H55" s="88"/>
      <c r="I55" s="88"/>
      <c r="J55" s="88"/>
      <c r="K55" s="88"/>
    </row>
    <row r="56" spans="1:11" ht="36">
      <c r="A56" s="180" t="s">
        <v>96</v>
      </c>
      <c r="B56" s="181" t="s">
        <v>4</v>
      </c>
      <c r="C56" s="182" t="s">
        <v>97</v>
      </c>
      <c r="D56" s="183">
        <v>13919628</v>
      </c>
      <c r="E56" s="183">
        <v>7081037.0899999999</v>
      </c>
      <c r="F56" s="174">
        <f t="shared" si="7"/>
        <v>50.870878805094499</v>
      </c>
      <c r="G56" s="183">
        <f t="shared" si="6"/>
        <v>6838590.9100000001</v>
      </c>
      <c r="H56" s="88"/>
      <c r="I56" s="88"/>
      <c r="J56" s="88"/>
      <c r="K56" s="88"/>
    </row>
    <row r="57" spans="1:11" ht="24">
      <c r="A57" s="180" t="s">
        <v>98</v>
      </c>
      <c r="B57" s="181" t="s">
        <v>4</v>
      </c>
      <c r="C57" s="182" t="s">
        <v>99</v>
      </c>
      <c r="D57" s="183">
        <v>5609100</v>
      </c>
      <c r="E57" s="183">
        <v>2933130</v>
      </c>
      <c r="F57" s="174">
        <f t="shared" si="7"/>
        <v>52.292346365727127</v>
      </c>
      <c r="G57" s="183">
        <f t="shared" si="6"/>
        <v>2675970</v>
      </c>
      <c r="H57" s="88"/>
      <c r="I57" s="88"/>
      <c r="J57" s="88"/>
      <c r="K57" s="88"/>
    </row>
    <row r="58" spans="1:11">
      <c r="A58" s="180" t="s">
        <v>100</v>
      </c>
      <c r="B58" s="181" t="s">
        <v>4</v>
      </c>
      <c r="C58" s="182" t="s">
        <v>101</v>
      </c>
      <c r="D58" s="183">
        <v>5609100</v>
      </c>
      <c r="E58" s="183">
        <v>2933130</v>
      </c>
      <c r="F58" s="174">
        <f t="shared" si="7"/>
        <v>52.292346365727127</v>
      </c>
      <c r="G58" s="183">
        <f t="shared" si="6"/>
        <v>2675970</v>
      </c>
      <c r="H58" s="88"/>
      <c r="I58" s="88"/>
      <c r="J58" s="88"/>
      <c r="K58" s="88"/>
    </row>
    <row r="59" spans="1:11" ht="24">
      <c r="A59" s="180" t="s">
        <v>102</v>
      </c>
      <c r="B59" s="181" t="s">
        <v>4</v>
      </c>
      <c r="C59" s="182" t="s">
        <v>103</v>
      </c>
      <c r="D59" s="183">
        <v>5609100</v>
      </c>
      <c r="E59" s="183">
        <v>2933130</v>
      </c>
      <c r="F59" s="174">
        <f t="shared" si="7"/>
        <v>52.292346365727127</v>
      </c>
      <c r="G59" s="183">
        <f t="shared" si="6"/>
        <v>2675970</v>
      </c>
      <c r="H59" s="88"/>
      <c r="I59" s="88"/>
      <c r="J59" s="88"/>
      <c r="K59" s="88"/>
    </row>
    <row r="60" spans="1:11" ht="24">
      <c r="A60" s="180" t="s">
        <v>104</v>
      </c>
      <c r="B60" s="181" t="s">
        <v>4</v>
      </c>
      <c r="C60" s="182" t="s">
        <v>105</v>
      </c>
      <c r="D60" s="183">
        <v>2916361</v>
      </c>
      <c r="E60" s="183">
        <v>2673034</v>
      </c>
      <c r="F60" s="174">
        <f t="shared" si="7"/>
        <v>91.656485599690853</v>
      </c>
      <c r="G60" s="183">
        <f t="shared" si="6"/>
        <v>243327</v>
      </c>
      <c r="H60" s="88"/>
      <c r="I60" s="88"/>
      <c r="J60" s="88"/>
      <c r="K60" s="88"/>
    </row>
    <row r="61" spans="1:11" ht="72">
      <c r="A61" s="184" t="s">
        <v>106</v>
      </c>
      <c r="B61" s="181" t="s">
        <v>4</v>
      </c>
      <c r="C61" s="182" t="s">
        <v>107</v>
      </c>
      <c r="D61" s="183">
        <v>1119464</v>
      </c>
      <c r="E61" s="183">
        <v>1119464</v>
      </c>
      <c r="F61" s="174">
        <f t="shared" si="7"/>
        <v>100</v>
      </c>
      <c r="G61" s="183" t="str">
        <f t="shared" si="6"/>
        <v>-</v>
      </c>
      <c r="H61" s="88"/>
      <c r="I61" s="88"/>
      <c r="J61" s="88"/>
      <c r="K61" s="88"/>
    </row>
    <row r="62" spans="1:11" ht="84">
      <c r="A62" s="184" t="s">
        <v>108</v>
      </c>
      <c r="B62" s="181" t="s">
        <v>4</v>
      </c>
      <c r="C62" s="182" t="s">
        <v>109</v>
      </c>
      <c r="D62" s="183">
        <v>1119464</v>
      </c>
      <c r="E62" s="183">
        <v>1119464</v>
      </c>
      <c r="F62" s="174">
        <f t="shared" si="7"/>
        <v>100</v>
      </c>
      <c r="G62" s="183" t="str">
        <f t="shared" si="6"/>
        <v>-</v>
      </c>
      <c r="H62" s="88"/>
      <c r="I62" s="88"/>
      <c r="J62" s="88"/>
      <c r="K62" s="88"/>
    </row>
    <row r="63" spans="1:11">
      <c r="A63" s="180" t="s">
        <v>110</v>
      </c>
      <c r="B63" s="181" t="s">
        <v>4</v>
      </c>
      <c r="C63" s="182" t="s">
        <v>111</v>
      </c>
      <c r="D63" s="183">
        <v>1796897</v>
      </c>
      <c r="E63" s="183">
        <v>1553570</v>
      </c>
      <c r="F63" s="174">
        <f t="shared" si="7"/>
        <v>86.458489273453068</v>
      </c>
      <c r="G63" s="183">
        <f t="shared" si="6"/>
        <v>243327</v>
      </c>
      <c r="H63" s="88"/>
      <c r="I63" s="88"/>
      <c r="J63" s="88"/>
      <c r="K63" s="88"/>
    </row>
    <row r="64" spans="1:11">
      <c r="A64" s="180" t="s">
        <v>112</v>
      </c>
      <c r="B64" s="181" t="s">
        <v>4</v>
      </c>
      <c r="C64" s="182" t="s">
        <v>113</v>
      </c>
      <c r="D64" s="183">
        <v>1796897</v>
      </c>
      <c r="E64" s="183">
        <v>1553570</v>
      </c>
      <c r="F64" s="174">
        <f t="shared" si="7"/>
        <v>86.458489273453068</v>
      </c>
      <c r="G64" s="183">
        <f t="shared" si="6"/>
        <v>243327</v>
      </c>
      <c r="H64" s="88"/>
      <c r="I64" s="88"/>
      <c r="J64" s="88"/>
      <c r="K64" s="88"/>
    </row>
    <row r="65" spans="1:11" ht="24">
      <c r="A65" s="180" t="s">
        <v>114</v>
      </c>
      <c r="B65" s="181" t="s">
        <v>4</v>
      </c>
      <c r="C65" s="182" t="s">
        <v>115</v>
      </c>
      <c r="D65" s="183">
        <v>97630</v>
      </c>
      <c r="E65" s="183">
        <v>56340</v>
      </c>
      <c r="F65" s="174">
        <f t="shared" si="7"/>
        <v>57.707671822185802</v>
      </c>
      <c r="G65" s="183">
        <f t="shared" si="6"/>
        <v>41290</v>
      </c>
      <c r="H65" s="88"/>
      <c r="I65" s="88"/>
      <c r="J65" s="88"/>
      <c r="K65" s="88"/>
    </row>
    <row r="66" spans="1:11" ht="36">
      <c r="A66" s="180" t="s">
        <v>116</v>
      </c>
      <c r="B66" s="181" t="s">
        <v>4</v>
      </c>
      <c r="C66" s="182" t="s">
        <v>117</v>
      </c>
      <c r="D66" s="183">
        <v>96630</v>
      </c>
      <c r="E66" s="183">
        <v>55340</v>
      </c>
      <c r="F66" s="174">
        <f t="shared" si="7"/>
        <v>57.269998965124699</v>
      </c>
      <c r="G66" s="183">
        <f t="shared" si="6"/>
        <v>41290</v>
      </c>
      <c r="H66" s="88"/>
      <c r="I66" s="88"/>
      <c r="J66" s="88"/>
      <c r="K66" s="88"/>
    </row>
    <row r="67" spans="1:11" ht="36">
      <c r="A67" s="180" t="s">
        <v>118</v>
      </c>
      <c r="B67" s="181" t="s">
        <v>4</v>
      </c>
      <c r="C67" s="182" t="s">
        <v>119</v>
      </c>
      <c r="D67" s="183">
        <v>96630</v>
      </c>
      <c r="E67" s="183">
        <v>55340</v>
      </c>
      <c r="F67" s="174">
        <f t="shared" si="7"/>
        <v>57.269998965124699</v>
      </c>
      <c r="G67" s="183">
        <f t="shared" si="6"/>
        <v>41290</v>
      </c>
      <c r="H67" s="88"/>
      <c r="I67" s="88"/>
      <c r="J67" s="88"/>
      <c r="K67" s="88"/>
    </row>
    <row r="68" spans="1:11" ht="36">
      <c r="A68" s="180" t="s">
        <v>120</v>
      </c>
      <c r="B68" s="181" t="s">
        <v>4</v>
      </c>
      <c r="C68" s="182" t="s">
        <v>121</v>
      </c>
      <c r="D68" s="183">
        <v>1000</v>
      </c>
      <c r="E68" s="183">
        <v>1000</v>
      </c>
      <c r="F68" s="174">
        <f t="shared" si="7"/>
        <v>100</v>
      </c>
      <c r="G68" s="183" t="str">
        <f t="shared" si="6"/>
        <v>-</v>
      </c>
      <c r="H68" s="88"/>
      <c r="I68" s="88"/>
      <c r="J68" s="88"/>
      <c r="K68" s="88"/>
    </row>
    <row r="69" spans="1:11" ht="36">
      <c r="A69" s="180" t="s">
        <v>122</v>
      </c>
      <c r="B69" s="181" t="s">
        <v>4</v>
      </c>
      <c r="C69" s="182" t="s">
        <v>123</v>
      </c>
      <c r="D69" s="183">
        <v>1000</v>
      </c>
      <c r="E69" s="183">
        <v>1000</v>
      </c>
      <c r="F69" s="174">
        <f t="shared" si="7"/>
        <v>100</v>
      </c>
      <c r="G69" s="183" t="str">
        <f t="shared" si="6"/>
        <v>-</v>
      </c>
      <c r="H69" s="88"/>
      <c r="I69" s="88"/>
      <c r="J69" s="88"/>
      <c r="K69" s="88"/>
    </row>
    <row r="70" spans="1:11">
      <c r="A70" s="180" t="s">
        <v>124</v>
      </c>
      <c r="B70" s="181" t="s">
        <v>4</v>
      </c>
      <c r="C70" s="182" t="s">
        <v>125</v>
      </c>
      <c r="D70" s="183">
        <v>5296537</v>
      </c>
      <c r="E70" s="183">
        <v>1418533.09</v>
      </c>
      <c r="F70" s="174">
        <f t="shared" si="7"/>
        <v>26.782274720255899</v>
      </c>
      <c r="G70" s="183">
        <f t="shared" si="6"/>
        <v>3878003.91</v>
      </c>
      <c r="H70" s="88"/>
      <c r="I70" s="88"/>
      <c r="J70" s="88"/>
      <c r="K70" s="88"/>
    </row>
    <row r="71" spans="1:11" ht="48">
      <c r="A71" s="180" t="s">
        <v>126</v>
      </c>
      <c r="B71" s="181" t="s">
        <v>4</v>
      </c>
      <c r="C71" s="182" t="s">
        <v>127</v>
      </c>
      <c r="D71" s="183">
        <v>185315</v>
      </c>
      <c r="E71" s="183">
        <v>92657.5</v>
      </c>
      <c r="F71" s="174">
        <f t="shared" si="7"/>
        <v>50</v>
      </c>
      <c r="G71" s="183">
        <f t="shared" si="6"/>
        <v>92657.5</v>
      </c>
      <c r="H71" s="88"/>
      <c r="I71" s="88"/>
      <c r="J71" s="88"/>
      <c r="K71" s="88"/>
    </row>
    <row r="72" spans="1:11" ht="60">
      <c r="A72" s="180" t="s">
        <v>128</v>
      </c>
      <c r="B72" s="181" t="s">
        <v>4</v>
      </c>
      <c r="C72" s="182" t="s">
        <v>129</v>
      </c>
      <c r="D72" s="183">
        <v>185315</v>
      </c>
      <c r="E72" s="183">
        <v>92657.5</v>
      </c>
      <c r="F72" s="174">
        <f t="shared" si="7"/>
        <v>50</v>
      </c>
      <c r="G72" s="183">
        <f t="shared" si="6"/>
        <v>92657.5</v>
      </c>
      <c r="H72" s="88"/>
      <c r="I72" s="88"/>
      <c r="J72" s="88"/>
      <c r="K72" s="88"/>
    </row>
    <row r="73" spans="1:11" ht="24">
      <c r="A73" s="180" t="s">
        <v>130</v>
      </c>
      <c r="B73" s="181" t="s">
        <v>4</v>
      </c>
      <c r="C73" s="182" t="s">
        <v>131</v>
      </c>
      <c r="D73" s="183">
        <v>5111222</v>
      </c>
      <c r="E73" s="183">
        <v>1325875.5900000001</v>
      </c>
      <c r="F73" s="174">
        <f t="shared" si="7"/>
        <v>25.940481356513178</v>
      </c>
      <c r="G73" s="183">
        <f t="shared" si="6"/>
        <v>3785346.41</v>
      </c>
      <c r="H73" s="88"/>
      <c r="I73" s="88"/>
      <c r="J73" s="88"/>
      <c r="K73" s="88"/>
    </row>
    <row r="74" spans="1:11" ht="24">
      <c r="A74" s="180" t="s">
        <v>132</v>
      </c>
      <c r="B74" s="181" t="s">
        <v>4</v>
      </c>
      <c r="C74" s="182" t="s">
        <v>133</v>
      </c>
      <c r="D74" s="183">
        <v>5111222</v>
      </c>
      <c r="E74" s="183">
        <v>1325875.5900000001</v>
      </c>
      <c r="F74" s="174">
        <f t="shared" si="7"/>
        <v>25.940481356513178</v>
      </c>
      <c r="G74" s="183">
        <f t="shared" si="6"/>
        <v>3785346.41</v>
      </c>
      <c r="H74" s="88"/>
      <c r="I74" s="88"/>
      <c r="J74" s="88"/>
      <c r="K74" s="88"/>
    </row>
    <row r="75" spans="1:11">
      <c r="A75" s="180" t="s">
        <v>134</v>
      </c>
      <c r="B75" s="181" t="s">
        <v>4</v>
      </c>
      <c r="C75" s="182" t="s">
        <v>135</v>
      </c>
      <c r="D75" s="183">
        <v>20000</v>
      </c>
      <c r="E75" s="183">
        <v>50000</v>
      </c>
      <c r="F75" s="174">
        <f t="shared" si="7"/>
        <v>250</v>
      </c>
      <c r="G75" s="183">
        <f t="shared" si="6"/>
        <v>-30000</v>
      </c>
      <c r="H75" s="88"/>
      <c r="I75" s="88"/>
      <c r="J75" s="88"/>
      <c r="K75" s="88"/>
    </row>
    <row r="76" spans="1:11" ht="24">
      <c r="A76" s="180" t="s">
        <v>136</v>
      </c>
      <c r="B76" s="181" t="s">
        <v>4</v>
      </c>
      <c r="C76" s="182" t="s">
        <v>137</v>
      </c>
      <c r="D76" s="183">
        <v>20000</v>
      </c>
      <c r="E76" s="183">
        <v>50000</v>
      </c>
      <c r="F76" s="174">
        <f t="shared" si="7"/>
        <v>250</v>
      </c>
      <c r="G76" s="183">
        <f t="shared" si="6"/>
        <v>-30000</v>
      </c>
      <c r="H76" s="88"/>
      <c r="I76" s="88"/>
      <c r="J76" s="88"/>
      <c r="K76" s="88"/>
    </row>
    <row r="77" spans="1:11" ht="24">
      <c r="A77" s="180" t="s">
        <v>136</v>
      </c>
      <c r="B77" s="181" t="s">
        <v>4</v>
      </c>
      <c r="C77" s="182" t="s">
        <v>138</v>
      </c>
      <c r="D77" s="183">
        <v>20000</v>
      </c>
      <c r="E77" s="183">
        <v>50000</v>
      </c>
      <c r="F77" s="174">
        <f t="shared" si="7"/>
        <v>250</v>
      </c>
      <c r="G77" s="183">
        <f t="shared" si="6"/>
        <v>-30000</v>
      </c>
      <c r="H77" s="88"/>
      <c r="I77" s="88"/>
      <c r="J77" s="88"/>
      <c r="K77" s="88"/>
    </row>
    <row r="78" spans="1:11" ht="72">
      <c r="A78" s="180" t="s">
        <v>139</v>
      </c>
      <c r="B78" s="181" t="s">
        <v>4</v>
      </c>
      <c r="C78" s="182" t="s">
        <v>140</v>
      </c>
      <c r="D78" s="183" t="s">
        <v>29</v>
      </c>
      <c r="E78" s="183">
        <v>3609.46</v>
      </c>
      <c r="F78" s="185"/>
      <c r="G78" s="183" t="str">
        <f t="shared" si="6"/>
        <v>-</v>
      </c>
      <c r="H78" s="88"/>
      <c r="I78" s="88"/>
      <c r="J78" s="88"/>
      <c r="K78" s="88"/>
    </row>
    <row r="79" spans="1:11" ht="60">
      <c r="A79" s="180" t="s">
        <v>141</v>
      </c>
      <c r="B79" s="181" t="s">
        <v>4</v>
      </c>
      <c r="C79" s="182" t="s">
        <v>142</v>
      </c>
      <c r="D79" s="183" t="s">
        <v>29</v>
      </c>
      <c r="E79" s="183">
        <v>3609.46</v>
      </c>
      <c r="F79" s="185"/>
      <c r="G79" s="183" t="str">
        <f t="shared" si="6"/>
        <v>-</v>
      </c>
      <c r="H79" s="88"/>
      <c r="I79" s="88"/>
      <c r="J79" s="88"/>
      <c r="K79" s="88"/>
    </row>
    <row r="80" spans="1:11" ht="60">
      <c r="A80" s="180" t="s">
        <v>143</v>
      </c>
      <c r="B80" s="181" t="s">
        <v>4</v>
      </c>
      <c r="C80" s="182" t="s">
        <v>144</v>
      </c>
      <c r="D80" s="183" t="s">
        <v>29</v>
      </c>
      <c r="E80" s="183">
        <v>3609.46</v>
      </c>
      <c r="F80" s="185"/>
      <c r="G80" s="183" t="str">
        <f t="shared" si="6"/>
        <v>-</v>
      </c>
      <c r="H80" s="88"/>
      <c r="I80" s="88"/>
      <c r="J80" s="88"/>
      <c r="K80" s="88"/>
    </row>
    <row r="81" spans="1:11" ht="48">
      <c r="A81" s="180" t="s">
        <v>145</v>
      </c>
      <c r="B81" s="181" t="s">
        <v>4</v>
      </c>
      <c r="C81" s="182" t="s">
        <v>146</v>
      </c>
      <c r="D81" s="183" t="s">
        <v>29</v>
      </c>
      <c r="E81" s="183">
        <v>3609.46</v>
      </c>
      <c r="F81" s="185"/>
      <c r="G81" s="183" t="str">
        <f t="shared" si="6"/>
        <v>-</v>
      </c>
      <c r="H81" s="88"/>
      <c r="I81" s="88"/>
      <c r="J81" s="88"/>
      <c r="K81" s="88"/>
    </row>
    <row r="82" spans="1:11" ht="36">
      <c r="A82" s="180" t="s">
        <v>147</v>
      </c>
      <c r="B82" s="181" t="s">
        <v>4</v>
      </c>
      <c r="C82" s="182" t="s">
        <v>148</v>
      </c>
      <c r="D82" s="183" t="s">
        <v>29</v>
      </c>
      <c r="E82" s="183">
        <v>-128373.78</v>
      </c>
      <c r="F82" s="185"/>
      <c r="G82" s="183" t="str">
        <f t="shared" ref="G82:G83" si="8">IF(OR(D82="-",E82=D82),"-",D82-IF(E82="-",0,E82))</f>
        <v>-</v>
      </c>
      <c r="H82" s="88"/>
      <c r="I82" s="88"/>
      <c r="J82" s="88"/>
      <c r="K82" s="88"/>
    </row>
    <row r="83" spans="1:11" ht="48">
      <c r="A83" s="188" t="s">
        <v>149</v>
      </c>
      <c r="B83" s="181" t="s">
        <v>4</v>
      </c>
      <c r="C83" s="182" t="s">
        <v>150</v>
      </c>
      <c r="D83" s="183" t="s">
        <v>29</v>
      </c>
      <c r="E83" s="183">
        <v>-128373.78</v>
      </c>
      <c r="F83" s="185"/>
      <c r="G83" s="183" t="str">
        <f t="shared" si="8"/>
        <v>-</v>
      </c>
      <c r="H83" s="88"/>
      <c r="I83" s="88"/>
      <c r="J83" s="88"/>
      <c r="K83" s="88"/>
    </row>
    <row r="84" spans="1:11" ht="13.15" customHeight="1">
      <c r="A84" s="106"/>
      <c r="B84" s="81"/>
      <c r="C84" s="81"/>
      <c r="D84" s="86"/>
      <c r="E84" s="86"/>
      <c r="F84" s="86"/>
      <c r="G84" s="86"/>
      <c r="H84" s="86"/>
      <c r="I84" s="86"/>
      <c r="J84" s="86"/>
      <c r="K84" s="86"/>
    </row>
  </sheetData>
  <mergeCells count="12">
    <mergeCell ref="A7:G7"/>
    <mergeCell ref="F8:F14"/>
    <mergeCell ref="D1:G2"/>
    <mergeCell ref="G8:G14"/>
    <mergeCell ref="A3:D3"/>
    <mergeCell ref="A5:D5"/>
    <mergeCell ref="A4:D4"/>
    <mergeCell ref="A8:A14"/>
    <mergeCell ref="B8:B14"/>
    <mergeCell ref="C8:C14"/>
    <mergeCell ref="D8:D14"/>
    <mergeCell ref="E8:E14"/>
  </mergeCells>
  <conditionalFormatting sqref="G16:K83">
    <cfRule type="cellIs" dxfId="0" priority="68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0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G235"/>
  <sheetViews>
    <sheetView showGridLines="0" workbookViewId="0">
      <selection activeCell="G20" sqref="G20"/>
    </sheetView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5" width="15.85546875" customWidth="1"/>
    <col min="6" max="6" width="11.28515625" style="90" customWidth="1"/>
    <col min="7" max="7" width="16.28515625" customWidth="1"/>
  </cols>
  <sheetData>
    <row r="1" spans="1:7" ht="23.25" customHeight="1">
      <c r="E1" s="131" t="s">
        <v>477</v>
      </c>
      <c r="F1" s="131"/>
      <c r="G1" s="131"/>
    </row>
    <row r="2" spans="1:7">
      <c r="E2" s="131"/>
      <c r="F2" s="131"/>
      <c r="G2" s="131"/>
    </row>
    <row r="3" spans="1:7" ht="13.9" customHeight="1">
      <c r="A3" s="146" t="s">
        <v>475</v>
      </c>
      <c r="B3" s="146"/>
      <c r="C3" s="146"/>
      <c r="D3" s="146"/>
      <c r="E3" s="13"/>
      <c r="F3" s="91"/>
      <c r="G3" s="2" t="s">
        <v>476</v>
      </c>
    </row>
    <row r="4" spans="1:7" ht="13.9" customHeight="1" thickBot="1">
      <c r="A4" s="4"/>
      <c r="B4" s="4"/>
      <c r="C4" s="6"/>
      <c r="D4" s="5"/>
      <c r="E4" s="5"/>
      <c r="F4" s="92"/>
      <c r="G4" s="5"/>
    </row>
    <row r="5" spans="1:7" ht="10.15" customHeight="1">
      <c r="A5" s="147" t="s">
        <v>2</v>
      </c>
      <c r="B5" s="141" t="s">
        <v>5</v>
      </c>
      <c r="C5" s="150" t="s">
        <v>11</v>
      </c>
      <c r="D5" s="128" t="s">
        <v>9</v>
      </c>
      <c r="E5" s="152" t="s">
        <v>6</v>
      </c>
      <c r="F5" s="154" t="s">
        <v>472</v>
      </c>
      <c r="G5" s="132" t="s">
        <v>8</v>
      </c>
    </row>
    <row r="6" spans="1:7" ht="5.45" customHeight="1">
      <c r="A6" s="148"/>
      <c r="B6" s="142"/>
      <c r="C6" s="151"/>
      <c r="D6" s="144"/>
      <c r="E6" s="153"/>
      <c r="F6" s="155"/>
      <c r="G6" s="133"/>
    </row>
    <row r="7" spans="1:7" ht="9.6" customHeight="1">
      <c r="A7" s="148"/>
      <c r="B7" s="142"/>
      <c r="C7" s="151"/>
      <c r="D7" s="144"/>
      <c r="E7" s="153"/>
      <c r="F7" s="155"/>
      <c r="G7" s="133"/>
    </row>
    <row r="8" spans="1:7" ht="6" customHeight="1">
      <c r="A8" s="148"/>
      <c r="B8" s="142"/>
      <c r="C8" s="151"/>
      <c r="D8" s="144"/>
      <c r="E8" s="153"/>
      <c r="F8" s="155"/>
      <c r="G8" s="133"/>
    </row>
    <row r="9" spans="1:7" ht="6.6" customHeight="1">
      <c r="A9" s="148"/>
      <c r="B9" s="142"/>
      <c r="C9" s="151"/>
      <c r="D9" s="144"/>
      <c r="E9" s="153"/>
      <c r="F9" s="155"/>
      <c r="G9" s="133"/>
    </row>
    <row r="10" spans="1:7" ht="10.9" customHeight="1">
      <c r="A10" s="148"/>
      <c r="B10" s="142"/>
      <c r="C10" s="151"/>
      <c r="D10" s="144"/>
      <c r="E10" s="153"/>
      <c r="F10" s="155"/>
      <c r="G10" s="133"/>
    </row>
    <row r="11" spans="1:7" ht="4.1500000000000004" hidden="1" customHeight="1">
      <c r="A11" s="148"/>
      <c r="B11" s="142"/>
      <c r="C11" s="57"/>
      <c r="D11" s="144"/>
      <c r="E11" s="14"/>
      <c r="F11" s="93"/>
      <c r="G11" s="19"/>
    </row>
    <row r="12" spans="1:7" ht="13.15" hidden="1" customHeight="1">
      <c r="A12" s="149"/>
      <c r="B12" s="143"/>
      <c r="C12" s="58"/>
      <c r="D12" s="145"/>
      <c r="E12" s="16"/>
      <c r="F12" s="94"/>
      <c r="G12" s="20"/>
    </row>
    <row r="13" spans="1:7" ht="13.9" customHeight="1" thickBot="1">
      <c r="A13" s="7">
        <v>1</v>
      </c>
      <c r="B13" s="8">
        <v>2</v>
      </c>
      <c r="C13" s="12">
        <v>3</v>
      </c>
      <c r="D13" s="9" t="s">
        <v>0</v>
      </c>
      <c r="E13" s="15" t="s">
        <v>1</v>
      </c>
      <c r="F13" s="95"/>
      <c r="G13" s="10" t="s">
        <v>7</v>
      </c>
    </row>
    <row r="14" spans="1:7">
      <c r="A14" s="65" t="s">
        <v>151</v>
      </c>
      <c r="B14" s="66" t="s">
        <v>152</v>
      </c>
      <c r="C14" s="67" t="s">
        <v>153</v>
      </c>
      <c r="D14" s="68">
        <v>23414428</v>
      </c>
      <c r="E14" s="69">
        <v>6059369.7300000004</v>
      </c>
      <c r="F14" s="89">
        <f>E14/D14*100</f>
        <v>25.87878606302063</v>
      </c>
      <c r="G14" s="70">
        <f>IF(OR(D14="-",E14=D14),"-",D14-IF(E14="-",0,E14))</f>
        <v>17355058.27</v>
      </c>
    </row>
    <row r="15" spans="1:7">
      <c r="A15" s="71" t="s">
        <v>18</v>
      </c>
      <c r="B15" s="42"/>
      <c r="C15" s="60"/>
      <c r="D15" s="63"/>
      <c r="E15" s="43"/>
      <c r="F15" s="89"/>
      <c r="G15" s="44"/>
    </row>
    <row r="16" spans="1:7">
      <c r="A16" s="65" t="s">
        <v>154</v>
      </c>
      <c r="B16" s="66" t="s">
        <v>152</v>
      </c>
      <c r="C16" s="67" t="s">
        <v>155</v>
      </c>
      <c r="D16" s="68">
        <v>6831077.25</v>
      </c>
      <c r="E16" s="69">
        <v>2387033.46</v>
      </c>
      <c r="F16" s="89">
        <f>E16/D16*100</f>
        <v>34.943733947672747</v>
      </c>
      <c r="G16" s="70">
        <f t="shared" ref="G16:G79" si="0">IF(OR(D16="-",E16=D16),"-",D16-IF(E16="-",0,E16))</f>
        <v>4444043.79</v>
      </c>
    </row>
    <row r="17" spans="1:7" ht="56.25">
      <c r="A17" s="27" t="s">
        <v>156</v>
      </c>
      <c r="B17" s="49" t="s">
        <v>152</v>
      </c>
      <c r="C17" s="59" t="s">
        <v>157</v>
      </c>
      <c r="D17" s="25">
        <v>4341487.53</v>
      </c>
      <c r="E17" s="41">
        <v>1641014.23</v>
      </c>
      <c r="F17" s="96">
        <f t="shared" ref="F17:F31" si="1">E17/D17*100</f>
        <v>37.798432418853452</v>
      </c>
      <c r="G17" s="28">
        <f t="shared" si="0"/>
        <v>2700473.3000000003</v>
      </c>
    </row>
    <row r="18" spans="1:7" ht="22.5">
      <c r="A18" s="27" t="s">
        <v>158</v>
      </c>
      <c r="B18" s="49" t="s">
        <v>152</v>
      </c>
      <c r="C18" s="59" t="s">
        <v>159</v>
      </c>
      <c r="D18" s="25">
        <v>4341487.53</v>
      </c>
      <c r="E18" s="41">
        <v>1641014.23</v>
      </c>
      <c r="F18" s="96">
        <f t="shared" si="1"/>
        <v>37.798432418853452</v>
      </c>
      <c r="G18" s="28">
        <f t="shared" si="0"/>
        <v>2700473.3000000003</v>
      </c>
    </row>
    <row r="19" spans="1:7" ht="33.75">
      <c r="A19" s="27" t="s">
        <v>160</v>
      </c>
      <c r="B19" s="49" t="s">
        <v>152</v>
      </c>
      <c r="C19" s="59" t="s">
        <v>161</v>
      </c>
      <c r="D19" s="25">
        <v>3324198.1</v>
      </c>
      <c r="E19" s="41">
        <v>1263741.18</v>
      </c>
      <c r="F19" s="96">
        <f t="shared" si="1"/>
        <v>38.016422065820926</v>
      </c>
      <c r="G19" s="28">
        <f t="shared" si="0"/>
        <v>2060456.9200000002</v>
      </c>
    </row>
    <row r="20" spans="1:7" ht="33.75">
      <c r="A20" s="27" t="s">
        <v>162</v>
      </c>
      <c r="B20" s="49" t="s">
        <v>152</v>
      </c>
      <c r="C20" s="59" t="s">
        <v>163</v>
      </c>
      <c r="D20" s="25">
        <v>13381.6</v>
      </c>
      <c r="E20" s="41">
        <v>2476</v>
      </c>
      <c r="F20" s="96">
        <f t="shared" si="1"/>
        <v>18.503019070963113</v>
      </c>
      <c r="G20" s="28">
        <f t="shared" si="0"/>
        <v>10905.6</v>
      </c>
    </row>
    <row r="21" spans="1:7" ht="33.75">
      <c r="A21" s="27" t="s">
        <v>164</v>
      </c>
      <c r="B21" s="49" t="s">
        <v>152</v>
      </c>
      <c r="C21" s="59" t="s">
        <v>165</v>
      </c>
      <c r="D21" s="25">
        <v>1003907.83</v>
      </c>
      <c r="E21" s="41">
        <v>374797.05</v>
      </c>
      <c r="F21" s="96">
        <f t="shared" si="1"/>
        <v>37.333810814086391</v>
      </c>
      <c r="G21" s="28">
        <f t="shared" si="0"/>
        <v>629110.78</v>
      </c>
    </row>
    <row r="22" spans="1:7" ht="22.5">
      <c r="A22" s="27" t="s">
        <v>166</v>
      </c>
      <c r="B22" s="49" t="s">
        <v>152</v>
      </c>
      <c r="C22" s="59" t="s">
        <v>167</v>
      </c>
      <c r="D22" s="25">
        <v>2248114.2999999998</v>
      </c>
      <c r="E22" s="41">
        <v>644402.46</v>
      </c>
      <c r="F22" s="96">
        <f t="shared" si="1"/>
        <v>28.664132424227716</v>
      </c>
      <c r="G22" s="28">
        <f t="shared" si="0"/>
        <v>1603711.8399999999</v>
      </c>
    </row>
    <row r="23" spans="1:7" ht="22.5">
      <c r="A23" s="27" t="s">
        <v>168</v>
      </c>
      <c r="B23" s="49" t="s">
        <v>152</v>
      </c>
      <c r="C23" s="59" t="s">
        <v>169</v>
      </c>
      <c r="D23" s="25">
        <v>2248114.2999999998</v>
      </c>
      <c r="E23" s="41">
        <v>644402.46</v>
      </c>
      <c r="F23" s="96">
        <f t="shared" si="1"/>
        <v>28.664132424227716</v>
      </c>
      <c r="G23" s="28">
        <f t="shared" si="0"/>
        <v>1603711.8399999999</v>
      </c>
    </row>
    <row r="24" spans="1:7" ht="22.5">
      <c r="A24" s="27" t="s">
        <v>170</v>
      </c>
      <c r="B24" s="49" t="s">
        <v>152</v>
      </c>
      <c r="C24" s="59" t="s">
        <v>171</v>
      </c>
      <c r="D24" s="25">
        <v>381180.27</v>
      </c>
      <c r="E24" s="41">
        <v>97149</v>
      </c>
      <c r="F24" s="96">
        <f t="shared" si="1"/>
        <v>25.486366332654097</v>
      </c>
      <c r="G24" s="28">
        <f t="shared" si="0"/>
        <v>284031.27</v>
      </c>
    </row>
    <row r="25" spans="1:7" ht="22.5">
      <c r="A25" s="27" t="s">
        <v>172</v>
      </c>
      <c r="B25" s="49" t="s">
        <v>152</v>
      </c>
      <c r="C25" s="59" t="s">
        <v>173</v>
      </c>
      <c r="D25" s="25">
        <v>1866934.03</v>
      </c>
      <c r="E25" s="41">
        <v>547253.46</v>
      </c>
      <c r="F25" s="96">
        <f t="shared" si="1"/>
        <v>29.312951138396677</v>
      </c>
      <c r="G25" s="28">
        <f t="shared" si="0"/>
        <v>1319680.57</v>
      </c>
    </row>
    <row r="26" spans="1:7">
      <c r="A26" s="27" t="s">
        <v>174</v>
      </c>
      <c r="B26" s="49" t="s">
        <v>152</v>
      </c>
      <c r="C26" s="59" t="s">
        <v>175</v>
      </c>
      <c r="D26" s="25">
        <v>196828</v>
      </c>
      <c r="E26" s="41">
        <v>98414</v>
      </c>
      <c r="F26" s="96">
        <f t="shared" si="1"/>
        <v>50</v>
      </c>
      <c r="G26" s="28">
        <f t="shared" si="0"/>
        <v>98414</v>
      </c>
    </row>
    <row r="27" spans="1:7">
      <c r="A27" s="27" t="s">
        <v>124</v>
      </c>
      <c r="B27" s="49" t="s">
        <v>152</v>
      </c>
      <c r="C27" s="59" t="s">
        <v>176</v>
      </c>
      <c r="D27" s="25">
        <v>196828</v>
      </c>
      <c r="E27" s="41">
        <v>98414</v>
      </c>
      <c r="F27" s="96">
        <f t="shared" si="1"/>
        <v>50</v>
      </c>
      <c r="G27" s="28">
        <f t="shared" si="0"/>
        <v>98414</v>
      </c>
    </row>
    <row r="28" spans="1:7">
      <c r="A28" s="27" t="s">
        <v>177</v>
      </c>
      <c r="B28" s="49" t="s">
        <v>152</v>
      </c>
      <c r="C28" s="59" t="s">
        <v>178</v>
      </c>
      <c r="D28" s="25">
        <v>44647.42</v>
      </c>
      <c r="E28" s="41">
        <v>3202.77</v>
      </c>
      <c r="F28" s="96">
        <f t="shared" si="1"/>
        <v>7.1734716138132955</v>
      </c>
      <c r="G28" s="28">
        <f t="shared" si="0"/>
        <v>41444.65</v>
      </c>
    </row>
    <row r="29" spans="1:7">
      <c r="A29" s="27" t="s">
        <v>179</v>
      </c>
      <c r="B29" s="49" t="s">
        <v>152</v>
      </c>
      <c r="C29" s="59" t="s">
        <v>180</v>
      </c>
      <c r="D29" s="25">
        <v>14647.42</v>
      </c>
      <c r="E29" s="41">
        <v>3202.77</v>
      </c>
      <c r="F29" s="96">
        <f t="shared" si="1"/>
        <v>21.865762024984605</v>
      </c>
      <c r="G29" s="28">
        <f t="shared" si="0"/>
        <v>11444.65</v>
      </c>
    </row>
    <row r="30" spans="1:7">
      <c r="A30" s="27" t="s">
        <v>181</v>
      </c>
      <c r="B30" s="49" t="s">
        <v>152</v>
      </c>
      <c r="C30" s="59" t="s">
        <v>182</v>
      </c>
      <c r="D30" s="25">
        <v>9372.82</v>
      </c>
      <c r="E30" s="41">
        <v>576.75</v>
      </c>
      <c r="F30" s="96">
        <f t="shared" si="1"/>
        <v>6.1534308777934497</v>
      </c>
      <c r="G30" s="28">
        <f t="shared" si="0"/>
        <v>8796.07</v>
      </c>
    </row>
    <row r="31" spans="1:7">
      <c r="A31" s="27" t="s">
        <v>183</v>
      </c>
      <c r="B31" s="49" t="s">
        <v>152</v>
      </c>
      <c r="C31" s="59" t="s">
        <v>184</v>
      </c>
      <c r="D31" s="25">
        <v>5274.6</v>
      </c>
      <c r="E31" s="41">
        <v>2626.02</v>
      </c>
      <c r="F31" s="96">
        <f t="shared" si="1"/>
        <v>49.786144920941865</v>
      </c>
      <c r="G31" s="28">
        <f t="shared" si="0"/>
        <v>2648.5800000000004</v>
      </c>
    </row>
    <row r="32" spans="1:7">
      <c r="A32" s="27" t="s">
        <v>185</v>
      </c>
      <c r="B32" s="49" t="s">
        <v>152</v>
      </c>
      <c r="C32" s="59" t="s">
        <v>186</v>
      </c>
      <c r="D32" s="25">
        <v>30000</v>
      </c>
      <c r="E32" s="41" t="s">
        <v>29</v>
      </c>
      <c r="F32" s="97"/>
      <c r="G32" s="28">
        <f t="shared" si="0"/>
        <v>30000</v>
      </c>
    </row>
    <row r="33" spans="1:7" ht="33.75">
      <c r="A33" s="65" t="s">
        <v>187</v>
      </c>
      <c r="B33" s="66" t="s">
        <v>152</v>
      </c>
      <c r="C33" s="67" t="s">
        <v>188</v>
      </c>
      <c r="D33" s="68">
        <v>1087690.8</v>
      </c>
      <c r="E33" s="69">
        <v>389693.98</v>
      </c>
      <c r="F33" s="89">
        <f t="shared" ref="F33:F38" si="2">E33/D33*100</f>
        <v>35.827643297157607</v>
      </c>
      <c r="G33" s="70">
        <f t="shared" si="0"/>
        <v>697996.82000000007</v>
      </c>
    </row>
    <row r="34" spans="1:7" ht="56.25">
      <c r="A34" s="27" t="s">
        <v>156</v>
      </c>
      <c r="B34" s="49" t="s">
        <v>152</v>
      </c>
      <c r="C34" s="59" t="s">
        <v>189</v>
      </c>
      <c r="D34" s="25">
        <v>1087690.8</v>
      </c>
      <c r="E34" s="41">
        <v>389693.98</v>
      </c>
      <c r="F34" s="96">
        <f t="shared" si="2"/>
        <v>35.827643297157607</v>
      </c>
      <c r="G34" s="28">
        <f t="shared" si="0"/>
        <v>697996.82000000007</v>
      </c>
    </row>
    <row r="35" spans="1:7" ht="22.5">
      <c r="A35" s="27" t="s">
        <v>158</v>
      </c>
      <c r="B35" s="49" t="s">
        <v>152</v>
      </c>
      <c r="C35" s="59" t="s">
        <v>190</v>
      </c>
      <c r="D35" s="25">
        <v>1087690.8</v>
      </c>
      <c r="E35" s="41">
        <v>389693.98</v>
      </c>
      <c r="F35" s="96">
        <f t="shared" si="2"/>
        <v>35.827643297157607</v>
      </c>
      <c r="G35" s="28">
        <f t="shared" si="0"/>
        <v>697996.82000000007</v>
      </c>
    </row>
    <row r="36" spans="1:7" ht="33.75">
      <c r="A36" s="27" t="s">
        <v>160</v>
      </c>
      <c r="B36" s="49" t="s">
        <v>152</v>
      </c>
      <c r="C36" s="59" t="s">
        <v>191</v>
      </c>
      <c r="D36" s="25">
        <v>835400</v>
      </c>
      <c r="E36" s="41">
        <v>301043.75</v>
      </c>
      <c r="F36" s="96">
        <f t="shared" si="2"/>
        <v>36.035881015082595</v>
      </c>
      <c r="G36" s="28">
        <f t="shared" si="0"/>
        <v>534356.25</v>
      </c>
    </row>
    <row r="37" spans="1:7" ht="33.75">
      <c r="A37" s="27" t="s">
        <v>164</v>
      </c>
      <c r="B37" s="49" t="s">
        <v>152</v>
      </c>
      <c r="C37" s="59" t="s">
        <v>192</v>
      </c>
      <c r="D37" s="25">
        <v>252290.8</v>
      </c>
      <c r="E37" s="41">
        <v>88650.23</v>
      </c>
      <c r="F37" s="96">
        <f t="shared" si="2"/>
        <v>35.138114429856344</v>
      </c>
      <c r="G37" s="28">
        <f t="shared" si="0"/>
        <v>163640.57</v>
      </c>
    </row>
    <row r="38" spans="1:7" ht="45">
      <c r="A38" s="65" t="s">
        <v>193</v>
      </c>
      <c r="B38" s="66" t="s">
        <v>152</v>
      </c>
      <c r="C38" s="67" t="s">
        <v>194</v>
      </c>
      <c r="D38" s="68">
        <v>94488.02</v>
      </c>
      <c r="E38" s="69">
        <v>28993.1</v>
      </c>
      <c r="F38" s="89">
        <f t="shared" si="2"/>
        <v>30.684419040636048</v>
      </c>
      <c r="G38" s="70">
        <f t="shared" si="0"/>
        <v>65494.920000000006</v>
      </c>
    </row>
    <row r="39" spans="1:7" ht="56.25">
      <c r="A39" s="27" t="s">
        <v>156</v>
      </c>
      <c r="B39" s="49" t="s">
        <v>152</v>
      </c>
      <c r="C39" s="59" t="s">
        <v>195</v>
      </c>
      <c r="D39" s="25">
        <v>3884.4</v>
      </c>
      <c r="E39" s="41" t="s">
        <v>29</v>
      </c>
      <c r="F39" s="97"/>
      <c r="G39" s="28">
        <f t="shared" si="0"/>
        <v>3884.4</v>
      </c>
    </row>
    <row r="40" spans="1:7" ht="22.5">
      <c r="A40" s="27" t="s">
        <v>158</v>
      </c>
      <c r="B40" s="49" t="s">
        <v>152</v>
      </c>
      <c r="C40" s="59" t="s">
        <v>196</v>
      </c>
      <c r="D40" s="25">
        <v>3884.4</v>
      </c>
      <c r="E40" s="41" t="s">
        <v>29</v>
      </c>
      <c r="F40" s="97"/>
      <c r="G40" s="28">
        <f t="shared" si="0"/>
        <v>3884.4</v>
      </c>
    </row>
    <row r="41" spans="1:7" ht="33.75">
      <c r="A41" s="27" t="s">
        <v>162</v>
      </c>
      <c r="B41" s="49" t="s">
        <v>152</v>
      </c>
      <c r="C41" s="59" t="s">
        <v>197</v>
      </c>
      <c r="D41" s="25">
        <v>3884.4</v>
      </c>
      <c r="E41" s="41" t="s">
        <v>29</v>
      </c>
      <c r="F41" s="97"/>
      <c r="G41" s="28">
        <f t="shared" si="0"/>
        <v>3884.4</v>
      </c>
    </row>
    <row r="42" spans="1:7" ht="22.5">
      <c r="A42" s="27" t="s">
        <v>166</v>
      </c>
      <c r="B42" s="49" t="s">
        <v>152</v>
      </c>
      <c r="C42" s="59" t="s">
        <v>198</v>
      </c>
      <c r="D42" s="25">
        <v>62198.62</v>
      </c>
      <c r="E42" s="41">
        <v>15290.6</v>
      </c>
      <c r="F42" s="96">
        <f t="shared" ref="F42:F47" si="3">E42/D42*100</f>
        <v>24.583503621141432</v>
      </c>
      <c r="G42" s="28">
        <f t="shared" si="0"/>
        <v>46908.020000000004</v>
      </c>
    </row>
    <row r="43" spans="1:7" ht="22.5">
      <c r="A43" s="27" t="s">
        <v>168</v>
      </c>
      <c r="B43" s="49" t="s">
        <v>152</v>
      </c>
      <c r="C43" s="59" t="s">
        <v>199</v>
      </c>
      <c r="D43" s="25">
        <v>62198.62</v>
      </c>
      <c r="E43" s="41">
        <v>15290.6</v>
      </c>
      <c r="F43" s="96">
        <f t="shared" si="3"/>
        <v>24.583503621141432</v>
      </c>
      <c r="G43" s="28">
        <f t="shared" si="0"/>
        <v>46908.020000000004</v>
      </c>
    </row>
    <row r="44" spans="1:7" ht="22.5">
      <c r="A44" s="27" t="s">
        <v>170</v>
      </c>
      <c r="B44" s="49" t="s">
        <v>152</v>
      </c>
      <c r="C44" s="59" t="s">
        <v>200</v>
      </c>
      <c r="D44" s="25">
        <v>14577.29</v>
      </c>
      <c r="E44" s="41">
        <v>3950</v>
      </c>
      <c r="F44" s="96">
        <f t="shared" si="3"/>
        <v>27.096943259000817</v>
      </c>
      <c r="G44" s="28">
        <f t="shared" si="0"/>
        <v>10627.29</v>
      </c>
    </row>
    <row r="45" spans="1:7" ht="22.5">
      <c r="A45" s="27" t="s">
        <v>172</v>
      </c>
      <c r="B45" s="49" t="s">
        <v>152</v>
      </c>
      <c r="C45" s="59" t="s">
        <v>201</v>
      </c>
      <c r="D45" s="25">
        <v>47621.33</v>
      </c>
      <c r="E45" s="41">
        <v>11340.6</v>
      </c>
      <c r="F45" s="96">
        <f t="shared" si="3"/>
        <v>23.814118589296015</v>
      </c>
      <c r="G45" s="28">
        <f t="shared" si="0"/>
        <v>36280.730000000003</v>
      </c>
    </row>
    <row r="46" spans="1:7">
      <c r="A46" s="27" t="s">
        <v>174</v>
      </c>
      <c r="B46" s="49" t="s">
        <v>152</v>
      </c>
      <c r="C46" s="59" t="s">
        <v>202</v>
      </c>
      <c r="D46" s="25">
        <v>27405</v>
      </c>
      <c r="E46" s="41">
        <v>13702.5</v>
      </c>
      <c r="F46" s="96">
        <f t="shared" si="3"/>
        <v>50</v>
      </c>
      <c r="G46" s="28">
        <f t="shared" si="0"/>
        <v>13702.5</v>
      </c>
    </row>
    <row r="47" spans="1:7">
      <c r="A47" s="27" t="s">
        <v>124</v>
      </c>
      <c r="B47" s="49" t="s">
        <v>152</v>
      </c>
      <c r="C47" s="59" t="s">
        <v>203</v>
      </c>
      <c r="D47" s="25">
        <v>27405</v>
      </c>
      <c r="E47" s="41">
        <v>13702.5</v>
      </c>
      <c r="F47" s="96">
        <f t="shared" si="3"/>
        <v>50</v>
      </c>
      <c r="G47" s="28">
        <f t="shared" si="0"/>
        <v>13702.5</v>
      </c>
    </row>
    <row r="48" spans="1:7">
      <c r="A48" s="27" t="s">
        <v>177</v>
      </c>
      <c r="B48" s="49" t="s">
        <v>152</v>
      </c>
      <c r="C48" s="59" t="s">
        <v>204</v>
      </c>
      <c r="D48" s="25">
        <v>1000</v>
      </c>
      <c r="E48" s="41" t="s">
        <v>29</v>
      </c>
      <c r="F48" s="97"/>
      <c r="G48" s="28">
        <f t="shared" si="0"/>
        <v>1000</v>
      </c>
    </row>
    <row r="49" spans="1:7">
      <c r="A49" s="27" t="s">
        <v>179</v>
      </c>
      <c r="B49" s="49" t="s">
        <v>152</v>
      </c>
      <c r="C49" s="59" t="s">
        <v>205</v>
      </c>
      <c r="D49" s="25">
        <v>1000</v>
      </c>
      <c r="E49" s="41" t="s">
        <v>29</v>
      </c>
      <c r="F49" s="97"/>
      <c r="G49" s="28">
        <f t="shared" si="0"/>
        <v>1000</v>
      </c>
    </row>
    <row r="50" spans="1:7">
      <c r="A50" s="27" t="s">
        <v>183</v>
      </c>
      <c r="B50" s="49" t="s">
        <v>152</v>
      </c>
      <c r="C50" s="59" t="s">
        <v>206</v>
      </c>
      <c r="D50" s="25">
        <v>1000</v>
      </c>
      <c r="E50" s="41" t="s">
        <v>29</v>
      </c>
      <c r="F50" s="97"/>
      <c r="G50" s="28">
        <f t="shared" si="0"/>
        <v>1000</v>
      </c>
    </row>
    <row r="51" spans="1:7" ht="45">
      <c r="A51" s="65" t="s">
        <v>207</v>
      </c>
      <c r="B51" s="66" t="s">
        <v>152</v>
      </c>
      <c r="C51" s="67" t="s">
        <v>208</v>
      </c>
      <c r="D51" s="68">
        <v>4505154.1900000004</v>
      </c>
      <c r="E51" s="69">
        <v>1692086</v>
      </c>
      <c r="F51" s="89">
        <f t="shared" ref="F51:F69" si="4">E51/D51*100</f>
        <v>37.55889207423553</v>
      </c>
      <c r="G51" s="70">
        <f t="shared" si="0"/>
        <v>2813068.1900000004</v>
      </c>
    </row>
    <row r="52" spans="1:7" ht="56.25">
      <c r="A52" s="27" t="s">
        <v>156</v>
      </c>
      <c r="B52" s="49" t="s">
        <v>152</v>
      </c>
      <c r="C52" s="59" t="s">
        <v>209</v>
      </c>
      <c r="D52" s="25">
        <v>3249912.33</v>
      </c>
      <c r="E52" s="41">
        <v>1251320.25</v>
      </c>
      <c r="F52" s="96">
        <f t="shared" si="4"/>
        <v>38.503200177095238</v>
      </c>
      <c r="G52" s="28">
        <f t="shared" si="0"/>
        <v>1998592.08</v>
      </c>
    </row>
    <row r="53" spans="1:7" ht="22.5">
      <c r="A53" s="27" t="s">
        <v>158</v>
      </c>
      <c r="B53" s="49" t="s">
        <v>152</v>
      </c>
      <c r="C53" s="59" t="s">
        <v>210</v>
      </c>
      <c r="D53" s="25">
        <v>3249912.33</v>
      </c>
      <c r="E53" s="41">
        <v>1251320.25</v>
      </c>
      <c r="F53" s="96">
        <f t="shared" si="4"/>
        <v>38.503200177095238</v>
      </c>
      <c r="G53" s="28">
        <f t="shared" si="0"/>
        <v>1998592.08</v>
      </c>
    </row>
    <row r="54" spans="1:7" ht="33.75">
      <c r="A54" s="27" t="s">
        <v>160</v>
      </c>
      <c r="B54" s="49" t="s">
        <v>152</v>
      </c>
      <c r="C54" s="59" t="s">
        <v>211</v>
      </c>
      <c r="D54" s="25">
        <v>2488798.1</v>
      </c>
      <c r="E54" s="41">
        <v>962697.43</v>
      </c>
      <c r="F54" s="96">
        <f t="shared" si="4"/>
        <v>38.681218456410747</v>
      </c>
      <c r="G54" s="28">
        <f t="shared" si="0"/>
        <v>1526100.67</v>
      </c>
    </row>
    <row r="55" spans="1:7" ht="33.75">
      <c r="A55" s="27" t="s">
        <v>162</v>
      </c>
      <c r="B55" s="49" t="s">
        <v>152</v>
      </c>
      <c r="C55" s="59" t="s">
        <v>212</v>
      </c>
      <c r="D55" s="25">
        <v>9497.2000000000007</v>
      </c>
      <c r="E55" s="41">
        <v>2476</v>
      </c>
      <c r="F55" s="96">
        <f t="shared" si="4"/>
        <v>26.070841932359006</v>
      </c>
      <c r="G55" s="28">
        <f t="shared" si="0"/>
        <v>7021.2000000000007</v>
      </c>
    </row>
    <row r="56" spans="1:7" ht="33.75">
      <c r="A56" s="27" t="s">
        <v>164</v>
      </c>
      <c r="B56" s="49" t="s">
        <v>152</v>
      </c>
      <c r="C56" s="59" t="s">
        <v>213</v>
      </c>
      <c r="D56" s="25">
        <v>751617.03</v>
      </c>
      <c r="E56" s="41">
        <v>286146.82</v>
      </c>
      <c r="F56" s="96">
        <f t="shared" si="4"/>
        <v>38.070827107257003</v>
      </c>
      <c r="G56" s="28">
        <f t="shared" si="0"/>
        <v>465470.21</v>
      </c>
    </row>
    <row r="57" spans="1:7" ht="22.5">
      <c r="A57" s="27" t="s">
        <v>166</v>
      </c>
      <c r="B57" s="49" t="s">
        <v>152</v>
      </c>
      <c r="C57" s="59" t="s">
        <v>214</v>
      </c>
      <c r="D57" s="25">
        <v>1134759.44</v>
      </c>
      <c r="E57" s="41">
        <v>380135.06</v>
      </c>
      <c r="F57" s="96">
        <f t="shared" si="4"/>
        <v>33.499175825318538</v>
      </c>
      <c r="G57" s="28">
        <f t="shared" si="0"/>
        <v>754624.37999999989</v>
      </c>
    </row>
    <row r="58" spans="1:7" ht="22.5">
      <c r="A58" s="27" t="s">
        <v>168</v>
      </c>
      <c r="B58" s="49" t="s">
        <v>152</v>
      </c>
      <c r="C58" s="59" t="s">
        <v>215</v>
      </c>
      <c r="D58" s="25">
        <v>1134759.44</v>
      </c>
      <c r="E58" s="41">
        <v>380135.06</v>
      </c>
      <c r="F58" s="96">
        <f t="shared" si="4"/>
        <v>33.499175825318538</v>
      </c>
      <c r="G58" s="28">
        <f t="shared" si="0"/>
        <v>754624.37999999989</v>
      </c>
    </row>
    <row r="59" spans="1:7" ht="22.5">
      <c r="A59" s="27" t="s">
        <v>170</v>
      </c>
      <c r="B59" s="49" t="s">
        <v>152</v>
      </c>
      <c r="C59" s="59" t="s">
        <v>216</v>
      </c>
      <c r="D59" s="25">
        <v>366602.98</v>
      </c>
      <c r="E59" s="41">
        <v>93199</v>
      </c>
      <c r="F59" s="96">
        <f t="shared" si="4"/>
        <v>25.422324717600496</v>
      </c>
      <c r="G59" s="28">
        <f t="shared" si="0"/>
        <v>273403.98</v>
      </c>
    </row>
    <row r="60" spans="1:7" ht="22.5">
      <c r="A60" s="27" t="s">
        <v>172</v>
      </c>
      <c r="B60" s="49" t="s">
        <v>152</v>
      </c>
      <c r="C60" s="59" t="s">
        <v>217</v>
      </c>
      <c r="D60" s="25">
        <v>768156.46</v>
      </c>
      <c r="E60" s="41">
        <v>286936.06</v>
      </c>
      <c r="F60" s="96">
        <f t="shared" si="4"/>
        <v>37.353856270374919</v>
      </c>
      <c r="G60" s="28">
        <f t="shared" si="0"/>
        <v>481220.39999999997</v>
      </c>
    </row>
    <row r="61" spans="1:7">
      <c r="A61" s="27" t="s">
        <v>174</v>
      </c>
      <c r="B61" s="49" t="s">
        <v>152</v>
      </c>
      <c r="C61" s="59" t="s">
        <v>218</v>
      </c>
      <c r="D61" s="25">
        <v>115835</v>
      </c>
      <c r="E61" s="41">
        <v>57917.5</v>
      </c>
      <c r="F61" s="96">
        <f t="shared" si="4"/>
        <v>50</v>
      </c>
      <c r="G61" s="28">
        <f t="shared" si="0"/>
        <v>57917.5</v>
      </c>
    </row>
    <row r="62" spans="1:7">
      <c r="A62" s="27" t="s">
        <v>124</v>
      </c>
      <c r="B62" s="49" t="s">
        <v>152</v>
      </c>
      <c r="C62" s="59" t="s">
        <v>219</v>
      </c>
      <c r="D62" s="25">
        <v>115835</v>
      </c>
      <c r="E62" s="41">
        <v>57917.5</v>
      </c>
      <c r="F62" s="96">
        <f t="shared" si="4"/>
        <v>50</v>
      </c>
      <c r="G62" s="28">
        <f t="shared" si="0"/>
        <v>57917.5</v>
      </c>
    </row>
    <row r="63" spans="1:7">
      <c r="A63" s="27" t="s">
        <v>177</v>
      </c>
      <c r="B63" s="49" t="s">
        <v>152</v>
      </c>
      <c r="C63" s="59" t="s">
        <v>220</v>
      </c>
      <c r="D63" s="25">
        <v>4647.42</v>
      </c>
      <c r="E63" s="41">
        <v>2713.19</v>
      </c>
      <c r="F63" s="96">
        <f t="shared" si="4"/>
        <v>58.380563839721823</v>
      </c>
      <c r="G63" s="28">
        <f t="shared" si="0"/>
        <v>1934.23</v>
      </c>
    </row>
    <row r="64" spans="1:7">
      <c r="A64" s="27" t="s">
        <v>179</v>
      </c>
      <c r="B64" s="49" t="s">
        <v>152</v>
      </c>
      <c r="C64" s="59" t="s">
        <v>221</v>
      </c>
      <c r="D64" s="25">
        <v>4647.42</v>
      </c>
      <c r="E64" s="41">
        <v>2713.19</v>
      </c>
      <c r="F64" s="96">
        <f t="shared" si="4"/>
        <v>58.380563839721823</v>
      </c>
      <c r="G64" s="28">
        <f t="shared" si="0"/>
        <v>1934.23</v>
      </c>
    </row>
    <row r="65" spans="1:7">
      <c r="A65" s="27" t="s">
        <v>181</v>
      </c>
      <c r="B65" s="49" t="s">
        <v>152</v>
      </c>
      <c r="C65" s="59" t="s">
        <v>222</v>
      </c>
      <c r="D65" s="25">
        <v>372.82</v>
      </c>
      <c r="E65" s="41">
        <v>87.17</v>
      </c>
      <c r="F65" s="96">
        <f t="shared" si="4"/>
        <v>23.381256370366398</v>
      </c>
      <c r="G65" s="28">
        <f t="shared" si="0"/>
        <v>285.64999999999998</v>
      </c>
    </row>
    <row r="66" spans="1:7">
      <c r="A66" s="27" t="s">
        <v>183</v>
      </c>
      <c r="B66" s="49" t="s">
        <v>152</v>
      </c>
      <c r="C66" s="59" t="s">
        <v>223</v>
      </c>
      <c r="D66" s="25">
        <v>4274.6000000000004</v>
      </c>
      <c r="E66" s="41">
        <v>2626.02</v>
      </c>
      <c r="F66" s="96">
        <f t="shared" si="4"/>
        <v>61.433116548916857</v>
      </c>
      <c r="G66" s="28">
        <f t="shared" si="0"/>
        <v>1648.5800000000004</v>
      </c>
    </row>
    <row r="67" spans="1:7" ht="33.75">
      <c r="A67" s="65" t="s">
        <v>224</v>
      </c>
      <c r="B67" s="66" t="s">
        <v>152</v>
      </c>
      <c r="C67" s="67" t="s">
        <v>225</v>
      </c>
      <c r="D67" s="68">
        <v>22641</v>
      </c>
      <c r="E67" s="69">
        <v>11320.5</v>
      </c>
      <c r="F67" s="89">
        <f t="shared" si="4"/>
        <v>50</v>
      </c>
      <c r="G67" s="70">
        <f t="shared" si="0"/>
        <v>11320.5</v>
      </c>
    </row>
    <row r="68" spans="1:7">
      <c r="A68" s="27" t="s">
        <v>174</v>
      </c>
      <c r="B68" s="49" t="s">
        <v>152</v>
      </c>
      <c r="C68" s="59" t="s">
        <v>226</v>
      </c>
      <c r="D68" s="25">
        <v>22641</v>
      </c>
      <c r="E68" s="41">
        <v>11320.5</v>
      </c>
      <c r="F68" s="96">
        <f t="shared" si="4"/>
        <v>50</v>
      </c>
      <c r="G68" s="28">
        <f t="shared" si="0"/>
        <v>11320.5</v>
      </c>
    </row>
    <row r="69" spans="1:7">
      <c r="A69" s="27" t="s">
        <v>124</v>
      </c>
      <c r="B69" s="49" t="s">
        <v>152</v>
      </c>
      <c r="C69" s="59" t="s">
        <v>227</v>
      </c>
      <c r="D69" s="25">
        <v>22641</v>
      </c>
      <c r="E69" s="41">
        <v>11320.5</v>
      </c>
      <c r="F69" s="96">
        <f t="shared" si="4"/>
        <v>50</v>
      </c>
      <c r="G69" s="28">
        <f t="shared" si="0"/>
        <v>11320.5</v>
      </c>
    </row>
    <row r="70" spans="1:7">
      <c r="A70" s="65" t="s">
        <v>228</v>
      </c>
      <c r="B70" s="66" t="s">
        <v>152</v>
      </c>
      <c r="C70" s="67" t="s">
        <v>229</v>
      </c>
      <c r="D70" s="68">
        <v>30000</v>
      </c>
      <c r="E70" s="69" t="s">
        <v>29</v>
      </c>
      <c r="F70" s="98"/>
      <c r="G70" s="70">
        <f t="shared" si="0"/>
        <v>30000</v>
      </c>
    </row>
    <row r="71" spans="1:7">
      <c r="A71" s="27" t="s">
        <v>177</v>
      </c>
      <c r="B71" s="49" t="s">
        <v>152</v>
      </c>
      <c r="C71" s="59" t="s">
        <v>230</v>
      </c>
      <c r="D71" s="25">
        <v>30000</v>
      </c>
      <c r="E71" s="41" t="s">
        <v>29</v>
      </c>
      <c r="F71" s="97"/>
      <c r="G71" s="28">
        <f t="shared" si="0"/>
        <v>30000</v>
      </c>
    </row>
    <row r="72" spans="1:7">
      <c r="A72" s="27" t="s">
        <v>185</v>
      </c>
      <c r="B72" s="49" t="s">
        <v>152</v>
      </c>
      <c r="C72" s="59" t="s">
        <v>231</v>
      </c>
      <c r="D72" s="25">
        <v>30000</v>
      </c>
      <c r="E72" s="41" t="s">
        <v>29</v>
      </c>
      <c r="F72" s="97"/>
      <c r="G72" s="28">
        <f t="shared" si="0"/>
        <v>30000</v>
      </c>
    </row>
    <row r="73" spans="1:7">
      <c r="A73" s="65" t="s">
        <v>232</v>
      </c>
      <c r="B73" s="66" t="s">
        <v>152</v>
      </c>
      <c r="C73" s="67" t="s">
        <v>233</v>
      </c>
      <c r="D73" s="68">
        <v>1091103.24</v>
      </c>
      <c r="E73" s="69">
        <v>264939.88</v>
      </c>
      <c r="F73" s="89">
        <f t="shared" ref="F73:F105" si="5">E73/D73*100</f>
        <v>24.281834228628998</v>
      </c>
      <c r="G73" s="70">
        <f t="shared" si="0"/>
        <v>826163.36</v>
      </c>
    </row>
    <row r="74" spans="1:7" ht="22.5">
      <c r="A74" s="27" t="s">
        <v>166</v>
      </c>
      <c r="B74" s="49" t="s">
        <v>152</v>
      </c>
      <c r="C74" s="59" t="s">
        <v>234</v>
      </c>
      <c r="D74" s="25">
        <v>1051156.24</v>
      </c>
      <c r="E74" s="41">
        <v>248976.8</v>
      </c>
      <c r="F74" s="96">
        <f t="shared" si="5"/>
        <v>23.68599362545762</v>
      </c>
      <c r="G74" s="28">
        <f t="shared" si="0"/>
        <v>802179.44</v>
      </c>
    </row>
    <row r="75" spans="1:7" ht="22.5">
      <c r="A75" s="27" t="s">
        <v>168</v>
      </c>
      <c r="B75" s="49" t="s">
        <v>152</v>
      </c>
      <c r="C75" s="59" t="s">
        <v>235</v>
      </c>
      <c r="D75" s="25">
        <v>1051156.24</v>
      </c>
      <c r="E75" s="41">
        <v>248976.8</v>
      </c>
      <c r="F75" s="96">
        <f t="shared" si="5"/>
        <v>23.68599362545762</v>
      </c>
      <c r="G75" s="28">
        <f t="shared" si="0"/>
        <v>802179.44</v>
      </c>
    </row>
    <row r="76" spans="1:7" ht="22.5">
      <c r="A76" s="27" t="s">
        <v>172</v>
      </c>
      <c r="B76" s="49" t="s">
        <v>152</v>
      </c>
      <c r="C76" s="59" t="s">
        <v>236</v>
      </c>
      <c r="D76" s="25">
        <v>1051156.24</v>
      </c>
      <c r="E76" s="41">
        <v>248976.8</v>
      </c>
      <c r="F76" s="96">
        <f t="shared" si="5"/>
        <v>23.68599362545762</v>
      </c>
      <c r="G76" s="28">
        <f t="shared" si="0"/>
        <v>802179.44</v>
      </c>
    </row>
    <row r="77" spans="1:7">
      <c r="A77" s="27" t="s">
        <v>174</v>
      </c>
      <c r="B77" s="49" t="s">
        <v>152</v>
      </c>
      <c r="C77" s="59" t="s">
        <v>237</v>
      </c>
      <c r="D77" s="25">
        <v>30947</v>
      </c>
      <c r="E77" s="41">
        <v>15473.5</v>
      </c>
      <c r="F77" s="96">
        <f t="shared" si="5"/>
        <v>50</v>
      </c>
      <c r="G77" s="28">
        <f t="shared" si="0"/>
        <v>15473.5</v>
      </c>
    </row>
    <row r="78" spans="1:7">
      <c r="A78" s="27" t="s">
        <v>124</v>
      </c>
      <c r="B78" s="49" t="s">
        <v>152</v>
      </c>
      <c r="C78" s="59" t="s">
        <v>238</v>
      </c>
      <c r="D78" s="25">
        <v>30947</v>
      </c>
      <c r="E78" s="41">
        <v>15473.5</v>
      </c>
      <c r="F78" s="96">
        <f t="shared" si="5"/>
        <v>50</v>
      </c>
      <c r="G78" s="28">
        <f t="shared" si="0"/>
        <v>15473.5</v>
      </c>
    </row>
    <row r="79" spans="1:7">
      <c r="A79" s="27" t="s">
        <v>177</v>
      </c>
      <c r="B79" s="49" t="s">
        <v>152</v>
      </c>
      <c r="C79" s="59" t="s">
        <v>239</v>
      </c>
      <c r="D79" s="25">
        <v>9000</v>
      </c>
      <c r="E79" s="41">
        <v>489.58</v>
      </c>
      <c r="F79" s="96">
        <f t="shared" si="5"/>
        <v>5.4397777777777776</v>
      </c>
      <c r="G79" s="28">
        <f t="shared" si="0"/>
        <v>8510.42</v>
      </c>
    </row>
    <row r="80" spans="1:7">
      <c r="A80" s="27" t="s">
        <v>179</v>
      </c>
      <c r="B80" s="49" t="s">
        <v>152</v>
      </c>
      <c r="C80" s="59" t="s">
        <v>240</v>
      </c>
      <c r="D80" s="25">
        <v>9000</v>
      </c>
      <c r="E80" s="41">
        <v>489.58</v>
      </c>
      <c r="F80" s="96">
        <f t="shared" si="5"/>
        <v>5.4397777777777776</v>
      </c>
      <c r="G80" s="28">
        <f t="shared" ref="G80:G143" si="6">IF(OR(D80="-",E80=D80),"-",D80-IF(E80="-",0,E80))</f>
        <v>8510.42</v>
      </c>
    </row>
    <row r="81" spans="1:7">
      <c r="A81" s="27" t="s">
        <v>181</v>
      </c>
      <c r="B81" s="49" t="s">
        <v>152</v>
      </c>
      <c r="C81" s="59" t="s">
        <v>241</v>
      </c>
      <c r="D81" s="25">
        <v>9000</v>
      </c>
      <c r="E81" s="41">
        <v>489.58</v>
      </c>
      <c r="F81" s="96">
        <f t="shared" si="5"/>
        <v>5.4397777777777776</v>
      </c>
      <c r="G81" s="28">
        <f t="shared" si="6"/>
        <v>8510.42</v>
      </c>
    </row>
    <row r="82" spans="1:7">
      <c r="A82" s="65" t="s">
        <v>242</v>
      </c>
      <c r="B82" s="66" t="s">
        <v>152</v>
      </c>
      <c r="C82" s="67" t="s">
        <v>243</v>
      </c>
      <c r="D82" s="68">
        <v>96630</v>
      </c>
      <c r="E82" s="69">
        <v>42298.31</v>
      </c>
      <c r="F82" s="89">
        <f t="shared" si="5"/>
        <v>43.773476146124388</v>
      </c>
      <c r="G82" s="70">
        <f t="shared" si="6"/>
        <v>54331.69</v>
      </c>
    </row>
    <row r="83" spans="1:7" ht="56.25">
      <c r="A83" s="27" t="s">
        <v>156</v>
      </c>
      <c r="B83" s="49" t="s">
        <v>152</v>
      </c>
      <c r="C83" s="59" t="s">
        <v>244</v>
      </c>
      <c r="D83" s="25">
        <v>90915.98</v>
      </c>
      <c r="E83" s="41">
        <v>39702.31</v>
      </c>
      <c r="F83" s="96">
        <f t="shared" si="5"/>
        <v>43.669231745618312</v>
      </c>
      <c r="G83" s="28">
        <f t="shared" si="6"/>
        <v>51213.67</v>
      </c>
    </row>
    <row r="84" spans="1:7" ht="22.5">
      <c r="A84" s="27" t="s">
        <v>158</v>
      </c>
      <c r="B84" s="49" t="s">
        <v>152</v>
      </c>
      <c r="C84" s="59" t="s">
        <v>245</v>
      </c>
      <c r="D84" s="25">
        <v>90915.98</v>
      </c>
      <c r="E84" s="41">
        <v>39702.31</v>
      </c>
      <c r="F84" s="96">
        <f t="shared" si="5"/>
        <v>43.669231745618312</v>
      </c>
      <c r="G84" s="28">
        <f t="shared" si="6"/>
        <v>51213.67</v>
      </c>
    </row>
    <row r="85" spans="1:7" ht="33.75">
      <c r="A85" s="27" t="s">
        <v>160</v>
      </c>
      <c r="B85" s="49" t="s">
        <v>152</v>
      </c>
      <c r="C85" s="59" t="s">
        <v>246</v>
      </c>
      <c r="D85" s="25">
        <v>69827.94</v>
      </c>
      <c r="E85" s="41">
        <v>27044.2</v>
      </c>
      <c r="F85" s="96">
        <f t="shared" si="5"/>
        <v>38.729769201268141</v>
      </c>
      <c r="G85" s="28">
        <f t="shared" si="6"/>
        <v>42783.740000000005</v>
      </c>
    </row>
    <row r="86" spans="1:7" ht="33.75">
      <c r="A86" s="27" t="s">
        <v>164</v>
      </c>
      <c r="B86" s="49" t="s">
        <v>152</v>
      </c>
      <c r="C86" s="59" t="s">
        <v>247</v>
      </c>
      <c r="D86" s="25">
        <v>21088.04</v>
      </c>
      <c r="E86" s="41">
        <v>12658.11</v>
      </c>
      <c r="F86" s="96">
        <f t="shared" si="5"/>
        <v>60.025066340921207</v>
      </c>
      <c r="G86" s="28">
        <f t="shared" si="6"/>
        <v>8429.93</v>
      </c>
    </row>
    <row r="87" spans="1:7" ht="22.5">
      <c r="A87" s="27" t="s">
        <v>166</v>
      </c>
      <c r="B87" s="49" t="s">
        <v>152</v>
      </c>
      <c r="C87" s="59" t="s">
        <v>248</v>
      </c>
      <c r="D87" s="25">
        <v>5714.02</v>
      </c>
      <c r="E87" s="41">
        <v>2596</v>
      </c>
      <c r="F87" s="96">
        <f t="shared" si="5"/>
        <v>45.43211259323558</v>
      </c>
      <c r="G87" s="28">
        <f t="shared" si="6"/>
        <v>3118.0200000000004</v>
      </c>
    </row>
    <row r="88" spans="1:7" ht="22.5">
      <c r="A88" s="27" t="s">
        <v>168</v>
      </c>
      <c r="B88" s="49" t="s">
        <v>152</v>
      </c>
      <c r="C88" s="59" t="s">
        <v>249</v>
      </c>
      <c r="D88" s="25">
        <v>5714.02</v>
      </c>
      <c r="E88" s="41">
        <v>2596</v>
      </c>
      <c r="F88" s="96">
        <f t="shared" si="5"/>
        <v>45.43211259323558</v>
      </c>
      <c r="G88" s="28">
        <f t="shared" si="6"/>
        <v>3118.0200000000004</v>
      </c>
    </row>
    <row r="89" spans="1:7" ht="22.5">
      <c r="A89" s="27" t="s">
        <v>170</v>
      </c>
      <c r="B89" s="49" t="s">
        <v>152</v>
      </c>
      <c r="C89" s="59" t="s">
        <v>250</v>
      </c>
      <c r="D89" s="25">
        <v>5714.02</v>
      </c>
      <c r="E89" s="41">
        <v>2596</v>
      </c>
      <c r="F89" s="96">
        <f t="shared" si="5"/>
        <v>45.43211259323558</v>
      </c>
      <c r="G89" s="28">
        <f t="shared" si="6"/>
        <v>3118.0200000000004</v>
      </c>
    </row>
    <row r="90" spans="1:7">
      <c r="A90" s="65" t="s">
        <v>251</v>
      </c>
      <c r="B90" s="66" t="s">
        <v>152</v>
      </c>
      <c r="C90" s="67" t="s">
        <v>252</v>
      </c>
      <c r="D90" s="68">
        <v>96630</v>
      </c>
      <c r="E90" s="69">
        <v>42298.31</v>
      </c>
      <c r="F90" s="89">
        <f t="shared" si="5"/>
        <v>43.773476146124388</v>
      </c>
      <c r="G90" s="70">
        <f t="shared" si="6"/>
        <v>54331.69</v>
      </c>
    </row>
    <row r="91" spans="1:7" ht="56.25">
      <c r="A91" s="27" t="s">
        <v>156</v>
      </c>
      <c r="B91" s="49" t="s">
        <v>152</v>
      </c>
      <c r="C91" s="59" t="s">
        <v>253</v>
      </c>
      <c r="D91" s="25">
        <v>90915.98</v>
      </c>
      <c r="E91" s="41">
        <v>39702.31</v>
      </c>
      <c r="F91" s="96">
        <f t="shared" si="5"/>
        <v>43.669231745618312</v>
      </c>
      <c r="G91" s="28">
        <f t="shared" si="6"/>
        <v>51213.67</v>
      </c>
    </row>
    <row r="92" spans="1:7" ht="22.5">
      <c r="A92" s="27" t="s">
        <v>158</v>
      </c>
      <c r="B92" s="49" t="s">
        <v>152</v>
      </c>
      <c r="C92" s="59" t="s">
        <v>254</v>
      </c>
      <c r="D92" s="25">
        <v>90915.98</v>
      </c>
      <c r="E92" s="41">
        <v>39702.31</v>
      </c>
      <c r="F92" s="96">
        <f t="shared" si="5"/>
        <v>43.669231745618312</v>
      </c>
      <c r="G92" s="28">
        <f t="shared" si="6"/>
        <v>51213.67</v>
      </c>
    </row>
    <row r="93" spans="1:7" ht="33.75">
      <c r="A93" s="27" t="s">
        <v>160</v>
      </c>
      <c r="B93" s="49" t="s">
        <v>152</v>
      </c>
      <c r="C93" s="59" t="s">
        <v>255</v>
      </c>
      <c r="D93" s="25">
        <v>69827.94</v>
      </c>
      <c r="E93" s="41">
        <v>27044.2</v>
      </c>
      <c r="F93" s="96">
        <f t="shared" si="5"/>
        <v>38.729769201268141</v>
      </c>
      <c r="G93" s="28">
        <f t="shared" si="6"/>
        <v>42783.740000000005</v>
      </c>
    </row>
    <row r="94" spans="1:7" ht="33.75">
      <c r="A94" s="27" t="s">
        <v>164</v>
      </c>
      <c r="B94" s="49" t="s">
        <v>152</v>
      </c>
      <c r="C94" s="59" t="s">
        <v>256</v>
      </c>
      <c r="D94" s="25">
        <v>21088.04</v>
      </c>
      <c r="E94" s="41">
        <v>12658.11</v>
      </c>
      <c r="F94" s="96">
        <f t="shared" si="5"/>
        <v>60.025066340921207</v>
      </c>
      <c r="G94" s="28">
        <f t="shared" si="6"/>
        <v>8429.93</v>
      </c>
    </row>
    <row r="95" spans="1:7" ht="22.5">
      <c r="A95" s="27" t="s">
        <v>166</v>
      </c>
      <c r="B95" s="49" t="s">
        <v>152</v>
      </c>
      <c r="C95" s="59" t="s">
        <v>257</v>
      </c>
      <c r="D95" s="25">
        <v>5714.02</v>
      </c>
      <c r="E95" s="41">
        <v>2596</v>
      </c>
      <c r="F95" s="96">
        <f t="shared" si="5"/>
        <v>45.43211259323558</v>
      </c>
      <c r="G95" s="28">
        <f t="shared" si="6"/>
        <v>3118.0200000000004</v>
      </c>
    </row>
    <row r="96" spans="1:7" ht="22.5">
      <c r="A96" s="27" t="s">
        <v>168</v>
      </c>
      <c r="B96" s="49" t="s">
        <v>152</v>
      </c>
      <c r="C96" s="59" t="s">
        <v>258</v>
      </c>
      <c r="D96" s="25">
        <v>5714.02</v>
      </c>
      <c r="E96" s="41">
        <v>2596</v>
      </c>
      <c r="F96" s="96">
        <f t="shared" si="5"/>
        <v>45.43211259323558</v>
      </c>
      <c r="G96" s="28">
        <f t="shared" si="6"/>
        <v>3118.0200000000004</v>
      </c>
    </row>
    <row r="97" spans="1:7" ht="22.5">
      <c r="A97" s="27" t="s">
        <v>170</v>
      </c>
      <c r="B97" s="49" t="s">
        <v>152</v>
      </c>
      <c r="C97" s="59" t="s">
        <v>259</v>
      </c>
      <c r="D97" s="25">
        <v>5714.02</v>
      </c>
      <c r="E97" s="41">
        <v>2596</v>
      </c>
      <c r="F97" s="96">
        <f t="shared" si="5"/>
        <v>45.43211259323558</v>
      </c>
      <c r="G97" s="28">
        <f t="shared" si="6"/>
        <v>3118.0200000000004</v>
      </c>
    </row>
    <row r="98" spans="1:7" ht="22.5">
      <c r="A98" s="65" t="s">
        <v>260</v>
      </c>
      <c r="B98" s="66" t="s">
        <v>152</v>
      </c>
      <c r="C98" s="67" t="s">
        <v>261</v>
      </c>
      <c r="D98" s="68">
        <v>373137.57</v>
      </c>
      <c r="E98" s="69">
        <v>85356.22</v>
      </c>
      <c r="F98" s="89">
        <f t="shared" si="5"/>
        <v>22.875268228819735</v>
      </c>
      <c r="G98" s="70">
        <f t="shared" si="6"/>
        <v>287781.34999999998</v>
      </c>
    </row>
    <row r="99" spans="1:7" ht="22.5">
      <c r="A99" s="27" t="s">
        <v>166</v>
      </c>
      <c r="B99" s="49" t="s">
        <v>152</v>
      </c>
      <c r="C99" s="59" t="s">
        <v>262</v>
      </c>
      <c r="D99" s="25">
        <v>360863.57</v>
      </c>
      <c r="E99" s="41">
        <v>80242.070000000007</v>
      </c>
      <c r="F99" s="96">
        <f t="shared" si="5"/>
        <v>22.236123751699292</v>
      </c>
      <c r="G99" s="28">
        <f t="shared" si="6"/>
        <v>280621.5</v>
      </c>
    </row>
    <row r="100" spans="1:7" ht="22.5">
      <c r="A100" s="27" t="s">
        <v>168</v>
      </c>
      <c r="B100" s="49" t="s">
        <v>152</v>
      </c>
      <c r="C100" s="59" t="s">
        <v>263</v>
      </c>
      <c r="D100" s="25">
        <v>360863.57</v>
      </c>
      <c r="E100" s="41">
        <v>80242.070000000007</v>
      </c>
      <c r="F100" s="96">
        <f t="shared" si="5"/>
        <v>22.236123751699292</v>
      </c>
      <c r="G100" s="28">
        <f t="shared" si="6"/>
        <v>280621.5</v>
      </c>
    </row>
    <row r="101" spans="1:7" ht="22.5">
      <c r="A101" s="27" t="s">
        <v>170</v>
      </c>
      <c r="B101" s="49" t="s">
        <v>152</v>
      </c>
      <c r="C101" s="59" t="s">
        <v>264</v>
      </c>
      <c r="D101" s="25">
        <v>9000</v>
      </c>
      <c r="E101" s="41">
        <v>4000</v>
      </c>
      <c r="F101" s="96">
        <f t="shared" si="5"/>
        <v>44.444444444444443</v>
      </c>
      <c r="G101" s="28">
        <f t="shared" si="6"/>
        <v>5000</v>
      </c>
    </row>
    <row r="102" spans="1:7" ht="22.5">
      <c r="A102" s="27" t="s">
        <v>172</v>
      </c>
      <c r="B102" s="49" t="s">
        <v>152</v>
      </c>
      <c r="C102" s="59" t="s">
        <v>265</v>
      </c>
      <c r="D102" s="25">
        <v>351863.57</v>
      </c>
      <c r="E102" s="41">
        <v>76242.070000000007</v>
      </c>
      <c r="F102" s="96">
        <f t="shared" si="5"/>
        <v>21.668077203900367</v>
      </c>
      <c r="G102" s="28">
        <f t="shared" si="6"/>
        <v>275621.5</v>
      </c>
    </row>
    <row r="103" spans="1:7">
      <c r="A103" s="27" t="s">
        <v>174</v>
      </c>
      <c r="B103" s="49" t="s">
        <v>152</v>
      </c>
      <c r="C103" s="59" t="s">
        <v>266</v>
      </c>
      <c r="D103" s="25">
        <v>12274</v>
      </c>
      <c r="E103" s="41">
        <v>5114.1499999999996</v>
      </c>
      <c r="F103" s="96">
        <f t="shared" si="5"/>
        <v>41.666530878279282</v>
      </c>
      <c r="G103" s="28">
        <f t="shared" si="6"/>
        <v>7159.85</v>
      </c>
    </row>
    <row r="104" spans="1:7">
      <c r="A104" s="27" t="s">
        <v>124</v>
      </c>
      <c r="B104" s="49" t="s">
        <v>152</v>
      </c>
      <c r="C104" s="59" t="s">
        <v>267</v>
      </c>
      <c r="D104" s="25">
        <v>12274</v>
      </c>
      <c r="E104" s="41">
        <v>5114.1499999999996</v>
      </c>
      <c r="F104" s="96">
        <f t="shared" si="5"/>
        <v>41.666530878279282</v>
      </c>
      <c r="G104" s="28">
        <f t="shared" si="6"/>
        <v>7159.85</v>
      </c>
    </row>
    <row r="105" spans="1:7" ht="33.75">
      <c r="A105" s="65" t="s">
        <v>268</v>
      </c>
      <c r="B105" s="66" t="s">
        <v>152</v>
      </c>
      <c r="C105" s="67" t="s">
        <v>269</v>
      </c>
      <c r="D105" s="68">
        <v>32274</v>
      </c>
      <c r="E105" s="69">
        <v>5114.1499999999996</v>
      </c>
      <c r="F105" s="89">
        <f t="shared" si="5"/>
        <v>15.846037057693499</v>
      </c>
      <c r="G105" s="70">
        <f t="shared" si="6"/>
        <v>27159.85</v>
      </c>
    </row>
    <row r="106" spans="1:7" ht="22.5">
      <c r="A106" s="27" t="s">
        <v>166</v>
      </c>
      <c r="B106" s="49" t="s">
        <v>152</v>
      </c>
      <c r="C106" s="59" t="s">
        <v>270</v>
      </c>
      <c r="D106" s="25">
        <v>20000</v>
      </c>
      <c r="E106" s="41" t="s">
        <v>29</v>
      </c>
      <c r="F106" s="97"/>
      <c r="G106" s="28">
        <f t="shared" si="6"/>
        <v>20000</v>
      </c>
    </row>
    <row r="107" spans="1:7" ht="22.5">
      <c r="A107" s="27" t="s">
        <v>168</v>
      </c>
      <c r="B107" s="49" t="s">
        <v>152</v>
      </c>
      <c r="C107" s="59" t="s">
        <v>271</v>
      </c>
      <c r="D107" s="25">
        <v>20000</v>
      </c>
      <c r="E107" s="41" t="s">
        <v>29</v>
      </c>
      <c r="F107" s="97"/>
      <c r="G107" s="28">
        <f t="shared" si="6"/>
        <v>20000</v>
      </c>
    </row>
    <row r="108" spans="1:7" ht="22.5">
      <c r="A108" s="27" t="s">
        <v>170</v>
      </c>
      <c r="B108" s="49" t="s">
        <v>152</v>
      </c>
      <c r="C108" s="59" t="s">
        <v>272</v>
      </c>
      <c r="D108" s="25">
        <v>1000</v>
      </c>
      <c r="E108" s="41" t="s">
        <v>29</v>
      </c>
      <c r="F108" s="97"/>
      <c r="G108" s="28">
        <f t="shared" si="6"/>
        <v>1000</v>
      </c>
    </row>
    <row r="109" spans="1:7" ht="22.5">
      <c r="A109" s="27" t="s">
        <v>172</v>
      </c>
      <c r="B109" s="49" t="s">
        <v>152</v>
      </c>
      <c r="C109" s="59" t="s">
        <v>273</v>
      </c>
      <c r="D109" s="25">
        <v>19000</v>
      </c>
      <c r="E109" s="41" t="s">
        <v>29</v>
      </c>
      <c r="F109" s="97"/>
      <c r="G109" s="28">
        <f t="shared" si="6"/>
        <v>19000</v>
      </c>
    </row>
    <row r="110" spans="1:7">
      <c r="A110" s="27" t="s">
        <v>174</v>
      </c>
      <c r="B110" s="49" t="s">
        <v>152</v>
      </c>
      <c r="C110" s="59" t="s">
        <v>274</v>
      </c>
      <c r="D110" s="25">
        <v>12274</v>
      </c>
      <c r="E110" s="41">
        <v>5114.1499999999996</v>
      </c>
      <c r="F110" s="96">
        <f t="shared" ref="F110:F130" si="7">E110/D110*100</f>
        <v>41.666530878279282</v>
      </c>
      <c r="G110" s="28">
        <f t="shared" si="6"/>
        <v>7159.85</v>
      </c>
    </row>
    <row r="111" spans="1:7">
      <c r="A111" s="27" t="s">
        <v>124</v>
      </c>
      <c r="B111" s="49" t="s">
        <v>152</v>
      </c>
      <c r="C111" s="59" t="s">
        <v>275</v>
      </c>
      <c r="D111" s="25">
        <v>12274</v>
      </c>
      <c r="E111" s="41">
        <v>5114.1499999999996</v>
      </c>
      <c r="F111" s="96">
        <f t="shared" si="7"/>
        <v>41.666530878279282</v>
      </c>
      <c r="G111" s="28">
        <f t="shared" si="6"/>
        <v>7159.85</v>
      </c>
    </row>
    <row r="112" spans="1:7">
      <c r="A112" s="65" t="s">
        <v>276</v>
      </c>
      <c r="B112" s="66" t="s">
        <v>152</v>
      </c>
      <c r="C112" s="67" t="s">
        <v>277</v>
      </c>
      <c r="D112" s="68">
        <v>332863.57</v>
      </c>
      <c r="E112" s="69">
        <v>76242.070000000007</v>
      </c>
      <c r="F112" s="89">
        <f t="shared" si="7"/>
        <v>22.904900647433422</v>
      </c>
      <c r="G112" s="70">
        <f t="shared" si="6"/>
        <v>256621.5</v>
      </c>
    </row>
    <row r="113" spans="1:7" ht="22.5">
      <c r="A113" s="27" t="s">
        <v>166</v>
      </c>
      <c r="B113" s="49" t="s">
        <v>152</v>
      </c>
      <c r="C113" s="59" t="s">
        <v>278</v>
      </c>
      <c r="D113" s="25">
        <v>332863.57</v>
      </c>
      <c r="E113" s="41">
        <v>76242.070000000007</v>
      </c>
      <c r="F113" s="96">
        <f t="shared" si="7"/>
        <v>22.904900647433422</v>
      </c>
      <c r="G113" s="28">
        <f t="shared" si="6"/>
        <v>256621.5</v>
      </c>
    </row>
    <row r="114" spans="1:7" ht="22.5">
      <c r="A114" s="27" t="s">
        <v>168</v>
      </c>
      <c r="B114" s="49" t="s">
        <v>152</v>
      </c>
      <c r="C114" s="59" t="s">
        <v>279</v>
      </c>
      <c r="D114" s="25">
        <v>332863.57</v>
      </c>
      <c r="E114" s="41">
        <v>76242.070000000007</v>
      </c>
      <c r="F114" s="96">
        <f t="shared" si="7"/>
        <v>22.904900647433422</v>
      </c>
      <c r="G114" s="28">
        <f t="shared" si="6"/>
        <v>256621.5</v>
      </c>
    </row>
    <row r="115" spans="1:7" ht="22.5">
      <c r="A115" s="27" t="s">
        <v>172</v>
      </c>
      <c r="B115" s="49" t="s">
        <v>152</v>
      </c>
      <c r="C115" s="59" t="s">
        <v>280</v>
      </c>
      <c r="D115" s="25">
        <v>332863.57</v>
      </c>
      <c r="E115" s="41">
        <v>76242.070000000007</v>
      </c>
      <c r="F115" s="96">
        <f t="shared" si="7"/>
        <v>22.904900647433422</v>
      </c>
      <c r="G115" s="28">
        <f t="shared" si="6"/>
        <v>256621.5</v>
      </c>
    </row>
    <row r="116" spans="1:7" ht="22.5">
      <c r="A116" s="65" t="s">
        <v>281</v>
      </c>
      <c r="B116" s="66" t="s">
        <v>152</v>
      </c>
      <c r="C116" s="67" t="s">
        <v>282</v>
      </c>
      <c r="D116" s="68">
        <v>8000</v>
      </c>
      <c r="E116" s="69">
        <v>4000</v>
      </c>
      <c r="F116" s="89">
        <f t="shared" si="7"/>
        <v>50</v>
      </c>
      <c r="G116" s="70">
        <f t="shared" si="6"/>
        <v>4000</v>
      </c>
    </row>
    <row r="117" spans="1:7" ht="22.5">
      <c r="A117" s="27" t="s">
        <v>166</v>
      </c>
      <c r="B117" s="49" t="s">
        <v>152</v>
      </c>
      <c r="C117" s="59" t="s">
        <v>283</v>
      </c>
      <c r="D117" s="25">
        <v>8000</v>
      </c>
      <c r="E117" s="41">
        <v>4000</v>
      </c>
      <c r="F117" s="96">
        <f t="shared" si="7"/>
        <v>50</v>
      </c>
      <c r="G117" s="28">
        <f t="shared" si="6"/>
        <v>4000</v>
      </c>
    </row>
    <row r="118" spans="1:7" ht="22.5">
      <c r="A118" s="27" t="s">
        <v>168</v>
      </c>
      <c r="B118" s="49" t="s">
        <v>152</v>
      </c>
      <c r="C118" s="59" t="s">
        <v>284</v>
      </c>
      <c r="D118" s="25">
        <v>8000</v>
      </c>
      <c r="E118" s="41">
        <v>4000</v>
      </c>
      <c r="F118" s="96">
        <f t="shared" si="7"/>
        <v>50</v>
      </c>
      <c r="G118" s="28">
        <f t="shared" si="6"/>
        <v>4000</v>
      </c>
    </row>
    <row r="119" spans="1:7" ht="22.5">
      <c r="A119" s="27" t="s">
        <v>170</v>
      </c>
      <c r="B119" s="49" t="s">
        <v>152</v>
      </c>
      <c r="C119" s="59" t="s">
        <v>285</v>
      </c>
      <c r="D119" s="25">
        <v>8000</v>
      </c>
      <c r="E119" s="41">
        <v>4000</v>
      </c>
      <c r="F119" s="96">
        <f t="shared" si="7"/>
        <v>50</v>
      </c>
      <c r="G119" s="28">
        <f t="shared" si="6"/>
        <v>4000</v>
      </c>
    </row>
    <row r="120" spans="1:7">
      <c r="A120" s="65" t="s">
        <v>286</v>
      </c>
      <c r="B120" s="66" t="s">
        <v>152</v>
      </c>
      <c r="C120" s="67" t="s">
        <v>287</v>
      </c>
      <c r="D120" s="68">
        <v>5062701.43</v>
      </c>
      <c r="E120" s="69">
        <v>377714.95</v>
      </c>
      <c r="F120" s="89">
        <f t="shared" si="7"/>
        <v>7.4607391967019474</v>
      </c>
      <c r="G120" s="70">
        <f t="shared" si="6"/>
        <v>4684986.4799999995</v>
      </c>
    </row>
    <row r="121" spans="1:7" ht="22.5">
      <c r="A121" s="27" t="s">
        <v>166</v>
      </c>
      <c r="B121" s="49" t="s">
        <v>152</v>
      </c>
      <c r="C121" s="59" t="s">
        <v>288</v>
      </c>
      <c r="D121" s="25">
        <v>5057701.43</v>
      </c>
      <c r="E121" s="41">
        <v>372714.95</v>
      </c>
      <c r="F121" s="96">
        <f t="shared" si="7"/>
        <v>7.3692556818246198</v>
      </c>
      <c r="G121" s="28">
        <f t="shared" si="6"/>
        <v>4684986.4799999995</v>
      </c>
    </row>
    <row r="122" spans="1:7" ht="22.5">
      <c r="A122" s="27" t="s">
        <v>168</v>
      </c>
      <c r="B122" s="49" t="s">
        <v>152</v>
      </c>
      <c r="C122" s="59" t="s">
        <v>289</v>
      </c>
      <c r="D122" s="25">
        <v>5057701.43</v>
      </c>
      <c r="E122" s="41">
        <v>372714.95</v>
      </c>
      <c r="F122" s="96">
        <f t="shared" si="7"/>
        <v>7.3692556818246198</v>
      </c>
      <c r="G122" s="28">
        <f t="shared" si="6"/>
        <v>4684986.4799999995</v>
      </c>
    </row>
    <row r="123" spans="1:7" ht="22.5">
      <c r="A123" s="27" t="s">
        <v>172</v>
      </c>
      <c r="B123" s="49" t="s">
        <v>152</v>
      </c>
      <c r="C123" s="59" t="s">
        <v>290</v>
      </c>
      <c r="D123" s="25">
        <v>5057701.43</v>
      </c>
      <c r="E123" s="41">
        <v>372714.95</v>
      </c>
      <c r="F123" s="96">
        <f t="shared" si="7"/>
        <v>7.3692556818246198</v>
      </c>
      <c r="G123" s="28">
        <f t="shared" si="6"/>
        <v>4684986.4799999995</v>
      </c>
    </row>
    <row r="124" spans="1:7">
      <c r="A124" s="27" t="s">
        <v>177</v>
      </c>
      <c r="B124" s="49" t="s">
        <v>152</v>
      </c>
      <c r="C124" s="59" t="s">
        <v>291</v>
      </c>
      <c r="D124" s="25">
        <v>5000</v>
      </c>
      <c r="E124" s="41">
        <v>5000</v>
      </c>
      <c r="F124" s="96">
        <f t="shared" si="7"/>
        <v>100</v>
      </c>
      <c r="G124" s="28" t="str">
        <f t="shared" si="6"/>
        <v>-</v>
      </c>
    </row>
    <row r="125" spans="1:7" ht="45">
      <c r="A125" s="27" t="s">
        <v>292</v>
      </c>
      <c r="B125" s="49" t="s">
        <v>152</v>
      </c>
      <c r="C125" s="59" t="s">
        <v>293</v>
      </c>
      <c r="D125" s="25">
        <v>5000</v>
      </c>
      <c r="E125" s="41">
        <v>5000</v>
      </c>
      <c r="F125" s="96">
        <f t="shared" si="7"/>
        <v>100</v>
      </c>
      <c r="G125" s="28" t="str">
        <f t="shared" si="6"/>
        <v>-</v>
      </c>
    </row>
    <row r="126" spans="1:7">
      <c r="A126" s="65" t="s">
        <v>294</v>
      </c>
      <c r="B126" s="66" t="s">
        <v>152</v>
      </c>
      <c r="C126" s="67" t="s">
        <v>295</v>
      </c>
      <c r="D126" s="68">
        <v>4518682.8</v>
      </c>
      <c r="E126" s="69">
        <v>372714.95</v>
      </c>
      <c r="F126" s="89">
        <f t="shared" si="7"/>
        <v>8.2483096622759184</v>
      </c>
      <c r="G126" s="70">
        <f t="shared" si="6"/>
        <v>4145967.8499999996</v>
      </c>
    </row>
    <row r="127" spans="1:7" ht="22.5">
      <c r="A127" s="27" t="s">
        <v>166</v>
      </c>
      <c r="B127" s="49" t="s">
        <v>152</v>
      </c>
      <c r="C127" s="59" t="s">
        <v>296</v>
      </c>
      <c r="D127" s="25">
        <v>4518682.8</v>
      </c>
      <c r="E127" s="41">
        <v>372714.95</v>
      </c>
      <c r="F127" s="96">
        <f t="shared" si="7"/>
        <v>8.2483096622759184</v>
      </c>
      <c r="G127" s="28">
        <f t="shared" si="6"/>
        <v>4145967.8499999996</v>
      </c>
    </row>
    <row r="128" spans="1:7" ht="22.5">
      <c r="A128" s="27" t="s">
        <v>168</v>
      </c>
      <c r="B128" s="49" t="s">
        <v>152</v>
      </c>
      <c r="C128" s="59" t="s">
        <v>297</v>
      </c>
      <c r="D128" s="25">
        <v>4518682.8</v>
      </c>
      <c r="E128" s="41">
        <v>372714.95</v>
      </c>
      <c r="F128" s="96">
        <f t="shared" si="7"/>
        <v>8.2483096622759184</v>
      </c>
      <c r="G128" s="28">
        <f t="shared" si="6"/>
        <v>4145967.8499999996</v>
      </c>
    </row>
    <row r="129" spans="1:7" ht="22.5">
      <c r="A129" s="27" t="s">
        <v>172</v>
      </c>
      <c r="B129" s="49" t="s">
        <v>152</v>
      </c>
      <c r="C129" s="59" t="s">
        <v>298</v>
      </c>
      <c r="D129" s="25">
        <v>4518682.8</v>
      </c>
      <c r="E129" s="41">
        <v>372714.95</v>
      </c>
      <c r="F129" s="96">
        <f t="shared" si="7"/>
        <v>8.2483096622759184</v>
      </c>
      <c r="G129" s="28">
        <f t="shared" si="6"/>
        <v>4145967.8499999996</v>
      </c>
    </row>
    <row r="130" spans="1:7">
      <c r="A130" s="65" t="s">
        <v>299</v>
      </c>
      <c r="B130" s="66" t="s">
        <v>152</v>
      </c>
      <c r="C130" s="67" t="s">
        <v>300</v>
      </c>
      <c r="D130" s="68">
        <v>544018.63</v>
      </c>
      <c r="E130" s="69">
        <v>5000</v>
      </c>
      <c r="F130" s="89">
        <f t="shared" si="7"/>
        <v>0.91908617173643481</v>
      </c>
      <c r="G130" s="70">
        <f t="shared" si="6"/>
        <v>539018.63</v>
      </c>
    </row>
    <row r="131" spans="1:7" ht="22.5">
      <c r="A131" s="27" t="s">
        <v>166</v>
      </c>
      <c r="B131" s="49" t="s">
        <v>152</v>
      </c>
      <c r="C131" s="59" t="s">
        <v>301</v>
      </c>
      <c r="D131" s="25">
        <v>539018.63</v>
      </c>
      <c r="E131" s="41" t="s">
        <v>29</v>
      </c>
      <c r="F131" s="97"/>
      <c r="G131" s="28">
        <f t="shared" si="6"/>
        <v>539018.63</v>
      </c>
    </row>
    <row r="132" spans="1:7" ht="22.5">
      <c r="A132" s="27" t="s">
        <v>168</v>
      </c>
      <c r="B132" s="49" t="s">
        <v>152</v>
      </c>
      <c r="C132" s="59" t="s">
        <v>302</v>
      </c>
      <c r="D132" s="25">
        <v>539018.63</v>
      </c>
      <c r="E132" s="41" t="s">
        <v>29</v>
      </c>
      <c r="F132" s="97"/>
      <c r="G132" s="28">
        <f t="shared" si="6"/>
        <v>539018.63</v>
      </c>
    </row>
    <row r="133" spans="1:7" ht="22.5">
      <c r="A133" s="27" t="s">
        <v>172</v>
      </c>
      <c r="B133" s="49" t="s">
        <v>152</v>
      </c>
      <c r="C133" s="59" t="s">
        <v>303</v>
      </c>
      <c r="D133" s="25">
        <v>539018.63</v>
      </c>
      <c r="E133" s="41" t="s">
        <v>29</v>
      </c>
      <c r="F133" s="97"/>
      <c r="G133" s="28">
        <f t="shared" si="6"/>
        <v>539018.63</v>
      </c>
    </row>
    <row r="134" spans="1:7">
      <c r="A134" s="27" t="s">
        <v>177</v>
      </c>
      <c r="B134" s="49" t="s">
        <v>152</v>
      </c>
      <c r="C134" s="59" t="s">
        <v>304</v>
      </c>
      <c r="D134" s="25">
        <v>5000</v>
      </c>
      <c r="E134" s="41">
        <v>5000</v>
      </c>
      <c r="F134" s="96">
        <f t="shared" ref="F134:F140" si="8">E134/D134*100</f>
        <v>100</v>
      </c>
      <c r="G134" s="28" t="str">
        <f t="shared" si="6"/>
        <v>-</v>
      </c>
    </row>
    <row r="135" spans="1:7" ht="45">
      <c r="A135" s="27" t="s">
        <v>292</v>
      </c>
      <c r="B135" s="49" t="s">
        <v>152</v>
      </c>
      <c r="C135" s="59" t="s">
        <v>305</v>
      </c>
      <c r="D135" s="25">
        <v>5000</v>
      </c>
      <c r="E135" s="41">
        <v>5000</v>
      </c>
      <c r="F135" s="96">
        <f t="shared" si="8"/>
        <v>100</v>
      </c>
      <c r="G135" s="28" t="str">
        <f t="shared" si="6"/>
        <v>-</v>
      </c>
    </row>
    <row r="136" spans="1:7">
      <c r="A136" s="65" t="s">
        <v>306</v>
      </c>
      <c r="B136" s="66" t="s">
        <v>152</v>
      </c>
      <c r="C136" s="67" t="s">
        <v>307</v>
      </c>
      <c r="D136" s="68">
        <v>6253834.1600000001</v>
      </c>
      <c r="E136" s="69">
        <v>2075046.66</v>
      </c>
      <c r="F136" s="89">
        <f t="shared" si="8"/>
        <v>33.180391531201074</v>
      </c>
      <c r="G136" s="70">
        <f t="shared" si="6"/>
        <v>4178787.5</v>
      </c>
    </row>
    <row r="137" spans="1:7" ht="22.5">
      <c r="A137" s="27" t="s">
        <v>166</v>
      </c>
      <c r="B137" s="49" t="s">
        <v>152</v>
      </c>
      <c r="C137" s="59" t="s">
        <v>308</v>
      </c>
      <c r="D137" s="25">
        <v>5277730.41</v>
      </c>
      <c r="E137" s="41">
        <v>1617953.91</v>
      </c>
      <c r="F137" s="96">
        <f t="shared" si="8"/>
        <v>30.656243959228675</v>
      </c>
      <c r="G137" s="28">
        <f t="shared" si="6"/>
        <v>3659776.5</v>
      </c>
    </row>
    <row r="138" spans="1:7" ht="22.5">
      <c r="A138" s="27" t="s">
        <v>168</v>
      </c>
      <c r="B138" s="49" t="s">
        <v>152</v>
      </c>
      <c r="C138" s="59" t="s">
        <v>309</v>
      </c>
      <c r="D138" s="25">
        <v>5277730.41</v>
      </c>
      <c r="E138" s="41">
        <v>1617953.91</v>
      </c>
      <c r="F138" s="96">
        <f t="shared" si="8"/>
        <v>30.656243959228675</v>
      </c>
      <c r="G138" s="28">
        <f t="shared" si="6"/>
        <v>3659776.5</v>
      </c>
    </row>
    <row r="139" spans="1:7" ht="22.5">
      <c r="A139" s="27" t="s">
        <v>310</v>
      </c>
      <c r="B139" s="49" t="s">
        <v>152</v>
      </c>
      <c r="C139" s="59" t="s">
        <v>311</v>
      </c>
      <c r="D139" s="25">
        <v>1278131.8999999999</v>
      </c>
      <c r="E139" s="41">
        <v>68271.100000000006</v>
      </c>
      <c r="F139" s="96">
        <f t="shared" si="8"/>
        <v>5.3414753203483931</v>
      </c>
      <c r="G139" s="28">
        <f t="shared" si="6"/>
        <v>1209860.7999999998</v>
      </c>
    </row>
    <row r="140" spans="1:7" ht="22.5">
      <c r="A140" s="27" t="s">
        <v>172</v>
      </c>
      <c r="B140" s="49" t="s">
        <v>152</v>
      </c>
      <c r="C140" s="59" t="s">
        <v>312</v>
      </c>
      <c r="D140" s="25">
        <v>3999598.51</v>
      </c>
      <c r="E140" s="41">
        <v>1549682.81</v>
      </c>
      <c r="F140" s="96">
        <f t="shared" si="8"/>
        <v>38.745959278797713</v>
      </c>
      <c r="G140" s="28">
        <f t="shared" si="6"/>
        <v>2449915.6999999997</v>
      </c>
    </row>
    <row r="141" spans="1:7" ht="22.5">
      <c r="A141" s="27" t="s">
        <v>313</v>
      </c>
      <c r="B141" s="49" t="s">
        <v>152</v>
      </c>
      <c r="C141" s="59" t="s">
        <v>314</v>
      </c>
      <c r="D141" s="25">
        <v>60300</v>
      </c>
      <c r="E141" s="41" t="s">
        <v>29</v>
      </c>
      <c r="F141" s="97"/>
      <c r="G141" s="28">
        <f t="shared" si="6"/>
        <v>60300</v>
      </c>
    </row>
    <row r="142" spans="1:7" ht="22.5">
      <c r="A142" s="27" t="s">
        <v>315</v>
      </c>
      <c r="B142" s="49" t="s">
        <v>152</v>
      </c>
      <c r="C142" s="59" t="s">
        <v>316</v>
      </c>
      <c r="D142" s="25">
        <v>60300</v>
      </c>
      <c r="E142" s="41" t="s">
        <v>29</v>
      </c>
      <c r="F142" s="97"/>
      <c r="G142" s="28">
        <f t="shared" si="6"/>
        <v>60300</v>
      </c>
    </row>
    <row r="143" spans="1:7">
      <c r="A143" s="27" t="s">
        <v>177</v>
      </c>
      <c r="B143" s="49" t="s">
        <v>152</v>
      </c>
      <c r="C143" s="59" t="s">
        <v>317</v>
      </c>
      <c r="D143" s="25">
        <v>915803.75</v>
      </c>
      <c r="E143" s="41">
        <v>457092.75</v>
      </c>
      <c r="F143" s="96">
        <f t="shared" ref="F143:F149" si="9">E143/D143*100</f>
        <v>49.911648647431285</v>
      </c>
      <c r="G143" s="28">
        <f t="shared" si="6"/>
        <v>458711</v>
      </c>
    </row>
    <row r="144" spans="1:7" ht="45">
      <c r="A144" s="27" t="s">
        <v>292</v>
      </c>
      <c r="B144" s="49" t="s">
        <v>152</v>
      </c>
      <c r="C144" s="59" t="s">
        <v>318</v>
      </c>
      <c r="D144" s="25">
        <v>915803.75</v>
      </c>
      <c r="E144" s="41">
        <v>457092.75</v>
      </c>
      <c r="F144" s="96">
        <f t="shared" si="9"/>
        <v>49.911648647431285</v>
      </c>
      <c r="G144" s="28">
        <f t="shared" ref="G144:G207" si="10">IF(OR(D144="-",E144=D144),"-",D144-IF(E144="-",0,E144))</f>
        <v>458711</v>
      </c>
    </row>
    <row r="145" spans="1:7">
      <c r="A145" s="65" t="s">
        <v>319</v>
      </c>
      <c r="B145" s="66" t="s">
        <v>152</v>
      </c>
      <c r="C145" s="67" t="s">
        <v>320</v>
      </c>
      <c r="D145" s="68">
        <v>1197576.44</v>
      </c>
      <c r="E145" s="69">
        <v>75765.64</v>
      </c>
      <c r="F145" s="89">
        <f t="shared" si="9"/>
        <v>6.3265807066144362</v>
      </c>
      <c r="G145" s="70">
        <f t="shared" si="10"/>
        <v>1121810.8</v>
      </c>
    </row>
    <row r="146" spans="1:7" ht="22.5">
      <c r="A146" s="27" t="s">
        <v>166</v>
      </c>
      <c r="B146" s="49" t="s">
        <v>152</v>
      </c>
      <c r="C146" s="59" t="s">
        <v>321</v>
      </c>
      <c r="D146" s="25">
        <v>1137276.44</v>
      </c>
      <c r="E146" s="41">
        <v>75765.64</v>
      </c>
      <c r="F146" s="96">
        <f t="shared" si="9"/>
        <v>6.6620249338850286</v>
      </c>
      <c r="G146" s="28">
        <f t="shared" si="10"/>
        <v>1061510.8</v>
      </c>
    </row>
    <row r="147" spans="1:7" ht="22.5">
      <c r="A147" s="27" t="s">
        <v>168</v>
      </c>
      <c r="B147" s="49" t="s">
        <v>152</v>
      </c>
      <c r="C147" s="59" t="s">
        <v>322</v>
      </c>
      <c r="D147" s="25">
        <v>1137276.44</v>
      </c>
      <c r="E147" s="41">
        <v>75765.64</v>
      </c>
      <c r="F147" s="96">
        <f t="shared" si="9"/>
        <v>6.6620249338850286</v>
      </c>
      <c r="G147" s="28">
        <f t="shared" si="10"/>
        <v>1061510.8</v>
      </c>
    </row>
    <row r="148" spans="1:7" ht="22.5">
      <c r="A148" s="27" t="s">
        <v>310</v>
      </c>
      <c r="B148" s="49" t="s">
        <v>152</v>
      </c>
      <c r="C148" s="59" t="s">
        <v>323</v>
      </c>
      <c r="D148" s="25">
        <v>1099781.8999999999</v>
      </c>
      <c r="E148" s="41">
        <v>68271.100000000006</v>
      </c>
      <c r="F148" s="96">
        <f t="shared" si="9"/>
        <v>6.2076944528728841</v>
      </c>
      <c r="G148" s="28">
        <f t="shared" si="10"/>
        <v>1031510.7999999999</v>
      </c>
    </row>
    <row r="149" spans="1:7" ht="22.5">
      <c r="A149" s="27" t="s">
        <v>172</v>
      </c>
      <c r="B149" s="49" t="s">
        <v>152</v>
      </c>
      <c r="C149" s="59" t="s">
        <v>324</v>
      </c>
      <c r="D149" s="25">
        <v>37494.54</v>
      </c>
      <c r="E149" s="41">
        <v>7494.54</v>
      </c>
      <c r="F149" s="96">
        <f t="shared" si="9"/>
        <v>19.988350303804232</v>
      </c>
      <c r="G149" s="28">
        <f t="shared" si="10"/>
        <v>30000</v>
      </c>
    </row>
    <row r="150" spans="1:7" ht="22.5">
      <c r="A150" s="27" t="s">
        <v>313</v>
      </c>
      <c r="B150" s="49" t="s">
        <v>152</v>
      </c>
      <c r="C150" s="59" t="s">
        <v>325</v>
      </c>
      <c r="D150" s="25">
        <v>60300</v>
      </c>
      <c r="E150" s="41" t="s">
        <v>29</v>
      </c>
      <c r="F150" s="97"/>
      <c r="G150" s="28">
        <f t="shared" si="10"/>
        <v>60300</v>
      </c>
    </row>
    <row r="151" spans="1:7" ht="22.5">
      <c r="A151" s="27" t="s">
        <v>315</v>
      </c>
      <c r="B151" s="49" t="s">
        <v>152</v>
      </c>
      <c r="C151" s="59" t="s">
        <v>326</v>
      </c>
      <c r="D151" s="25">
        <v>60300</v>
      </c>
      <c r="E151" s="41" t="s">
        <v>29</v>
      </c>
      <c r="F151" s="97"/>
      <c r="G151" s="28">
        <f t="shared" si="10"/>
        <v>60300</v>
      </c>
    </row>
    <row r="152" spans="1:7">
      <c r="A152" s="65" t="s">
        <v>327</v>
      </c>
      <c r="B152" s="66" t="s">
        <v>152</v>
      </c>
      <c r="C152" s="67" t="s">
        <v>328</v>
      </c>
      <c r="D152" s="68">
        <v>1239503.75</v>
      </c>
      <c r="E152" s="69">
        <v>457092.75</v>
      </c>
      <c r="F152" s="89">
        <f>E152/D152*100</f>
        <v>36.877076814007218</v>
      </c>
      <c r="G152" s="70">
        <f t="shared" si="10"/>
        <v>782411</v>
      </c>
    </row>
    <row r="153" spans="1:7" ht="22.5">
      <c r="A153" s="27" t="s">
        <v>166</v>
      </c>
      <c r="B153" s="49" t="s">
        <v>152</v>
      </c>
      <c r="C153" s="59" t="s">
        <v>329</v>
      </c>
      <c r="D153" s="25">
        <v>323700</v>
      </c>
      <c r="E153" s="41" t="s">
        <v>29</v>
      </c>
      <c r="F153" s="97"/>
      <c r="G153" s="28">
        <f t="shared" si="10"/>
        <v>323700</v>
      </c>
    </row>
    <row r="154" spans="1:7" ht="22.5">
      <c r="A154" s="27" t="s">
        <v>168</v>
      </c>
      <c r="B154" s="49" t="s">
        <v>152</v>
      </c>
      <c r="C154" s="59" t="s">
        <v>330</v>
      </c>
      <c r="D154" s="25">
        <v>323700</v>
      </c>
      <c r="E154" s="41" t="s">
        <v>29</v>
      </c>
      <c r="F154" s="97"/>
      <c r="G154" s="28">
        <f t="shared" si="10"/>
        <v>323700</v>
      </c>
    </row>
    <row r="155" spans="1:7" ht="22.5">
      <c r="A155" s="27" t="s">
        <v>172</v>
      </c>
      <c r="B155" s="49" t="s">
        <v>152</v>
      </c>
      <c r="C155" s="59" t="s">
        <v>331</v>
      </c>
      <c r="D155" s="25">
        <v>323700</v>
      </c>
      <c r="E155" s="41" t="s">
        <v>29</v>
      </c>
      <c r="F155" s="97"/>
      <c r="G155" s="28">
        <f t="shared" si="10"/>
        <v>323700</v>
      </c>
    </row>
    <row r="156" spans="1:7">
      <c r="A156" s="27" t="s">
        <v>177</v>
      </c>
      <c r="B156" s="49" t="s">
        <v>152</v>
      </c>
      <c r="C156" s="59" t="s">
        <v>332</v>
      </c>
      <c r="D156" s="25">
        <v>915803.75</v>
      </c>
      <c r="E156" s="41">
        <v>457092.75</v>
      </c>
      <c r="F156" s="96">
        <f t="shared" ref="F156:F199" si="11">E156/D156*100</f>
        <v>49.911648647431285</v>
      </c>
      <c r="G156" s="28">
        <f t="shared" si="10"/>
        <v>458711</v>
      </c>
    </row>
    <row r="157" spans="1:7" ht="45">
      <c r="A157" s="27" t="s">
        <v>292</v>
      </c>
      <c r="B157" s="49" t="s">
        <v>152</v>
      </c>
      <c r="C157" s="59" t="s">
        <v>333</v>
      </c>
      <c r="D157" s="25">
        <v>915803.75</v>
      </c>
      <c r="E157" s="41">
        <v>457092.75</v>
      </c>
      <c r="F157" s="96">
        <f t="shared" si="11"/>
        <v>49.911648647431285</v>
      </c>
      <c r="G157" s="28">
        <f t="shared" si="10"/>
        <v>458711</v>
      </c>
    </row>
    <row r="158" spans="1:7">
      <c r="A158" s="65" t="s">
        <v>334</v>
      </c>
      <c r="B158" s="66" t="s">
        <v>152</v>
      </c>
      <c r="C158" s="67" t="s">
        <v>335</v>
      </c>
      <c r="D158" s="68">
        <v>3816753.97</v>
      </c>
      <c r="E158" s="69">
        <v>1542188.27</v>
      </c>
      <c r="F158" s="89">
        <f t="shared" si="11"/>
        <v>40.405755312543761</v>
      </c>
      <c r="G158" s="70">
        <f t="shared" si="10"/>
        <v>2274565.7000000002</v>
      </c>
    </row>
    <row r="159" spans="1:7" ht="22.5">
      <c r="A159" s="27" t="s">
        <v>166</v>
      </c>
      <c r="B159" s="49" t="s">
        <v>152</v>
      </c>
      <c r="C159" s="59" t="s">
        <v>336</v>
      </c>
      <c r="D159" s="25">
        <v>3816753.97</v>
      </c>
      <c r="E159" s="41">
        <v>1542188.27</v>
      </c>
      <c r="F159" s="96">
        <f t="shared" si="11"/>
        <v>40.405755312543761</v>
      </c>
      <c r="G159" s="28">
        <f t="shared" si="10"/>
        <v>2274565.7000000002</v>
      </c>
    </row>
    <row r="160" spans="1:7" ht="22.5">
      <c r="A160" s="27" t="s">
        <v>168</v>
      </c>
      <c r="B160" s="49" t="s">
        <v>152</v>
      </c>
      <c r="C160" s="59" t="s">
        <v>337</v>
      </c>
      <c r="D160" s="25">
        <v>3816753.97</v>
      </c>
      <c r="E160" s="41">
        <v>1542188.27</v>
      </c>
      <c r="F160" s="96">
        <f t="shared" si="11"/>
        <v>40.405755312543761</v>
      </c>
      <c r="G160" s="28">
        <f t="shared" si="10"/>
        <v>2274565.7000000002</v>
      </c>
    </row>
    <row r="161" spans="1:7" ht="22.5">
      <c r="A161" s="27" t="s">
        <v>310</v>
      </c>
      <c r="B161" s="49" t="s">
        <v>152</v>
      </c>
      <c r="C161" s="59" t="s">
        <v>338</v>
      </c>
      <c r="D161" s="25">
        <v>178350</v>
      </c>
      <c r="E161" s="41" t="s">
        <v>29</v>
      </c>
      <c r="F161" s="96"/>
      <c r="G161" s="28">
        <f t="shared" si="10"/>
        <v>178350</v>
      </c>
    </row>
    <row r="162" spans="1:7" ht="22.5">
      <c r="A162" s="27" t="s">
        <v>172</v>
      </c>
      <c r="B162" s="49" t="s">
        <v>152</v>
      </c>
      <c r="C162" s="59" t="s">
        <v>339</v>
      </c>
      <c r="D162" s="25">
        <v>3638403.97</v>
      </c>
      <c r="E162" s="41">
        <v>1542188.27</v>
      </c>
      <c r="F162" s="96">
        <f t="shared" si="11"/>
        <v>42.386394768583102</v>
      </c>
      <c r="G162" s="28">
        <f t="shared" si="10"/>
        <v>2096215.7000000002</v>
      </c>
    </row>
    <row r="163" spans="1:7">
      <c r="A163" s="65" t="s">
        <v>340</v>
      </c>
      <c r="B163" s="66" t="s">
        <v>152</v>
      </c>
      <c r="C163" s="67" t="s">
        <v>341</v>
      </c>
      <c r="D163" s="68">
        <v>43266</v>
      </c>
      <c r="E163" s="69">
        <v>21599.32</v>
      </c>
      <c r="F163" s="89">
        <f t="shared" si="11"/>
        <v>49.922155965423194</v>
      </c>
      <c r="G163" s="70">
        <f t="shared" si="10"/>
        <v>21666.68</v>
      </c>
    </row>
    <row r="164" spans="1:7" ht="22.5">
      <c r="A164" s="27" t="s">
        <v>166</v>
      </c>
      <c r="B164" s="49" t="s">
        <v>152</v>
      </c>
      <c r="C164" s="59" t="s">
        <v>342</v>
      </c>
      <c r="D164" s="25">
        <v>20000</v>
      </c>
      <c r="E164" s="41">
        <v>9966.32</v>
      </c>
      <c r="F164" s="96">
        <f t="shared" si="11"/>
        <v>49.831599999999995</v>
      </c>
      <c r="G164" s="28">
        <f t="shared" si="10"/>
        <v>10033.68</v>
      </c>
    </row>
    <row r="165" spans="1:7" ht="22.5">
      <c r="A165" s="27" t="s">
        <v>168</v>
      </c>
      <c r="B165" s="49" t="s">
        <v>152</v>
      </c>
      <c r="C165" s="59" t="s">
        <v>343</v>
      </c>
      <c r="D165" s="25">
        <v>20000</v>
      </c>
      <c r="E165" s="41">
        <v>9966.32</v>
      </c>
      <c r="F165" s="96">
        <f t="shared" si="11"/>
        <v>49.831599999999995</v>
      </c>
      <c r="G165" s="28">
        <f t="shared" si="10"/>
        <v>10033.68</v>
      </c>
    </row>
    <row r="166" spans="1:7" ht="22.5">
      <c r="A166" s="27" t="s">
        <v>172</v>
      </c>
      <c r="B166" s="49" t="s">
        <v>152</v>
      </c>
      <c r="C166" s="59" t="s">
        <v>344</v>
      </c>
      <c r="D166" s="25">
        <v>20000</v>
      </c>
      <c r="E166" s="41">
        <v>9966.32</v>
      </c>
      <c r="F166" s="96">
        <f t="shared" si="11"/>
        <v>49.831599999999995</v>
      </c>
      <c r="G166" s="28">
        <f t="shared" si="10"/>
        <v>10033.68</v>
      </c>
    </row>
    <row r="167" spans="1:7">
      <c r="A167" s="27" t="s">
        <v>174</v>
      </c>
      <c r="B167" s="49" t="s">
        <v>152</v>
      </c>
      <c r="C167" s="59" t="s">
        <v>345</v>
      </c>
      <c r="D167" s="25">
        <v>23266</v>
      </c>
      <c r="E167" s="41">
        <v>11633</v>
      </c>
      <c r="F167" s="96">
        <f t="shared" si="11"/>
        <v>50</v>
      </c>
      <c r="G167" s="28">
        <f t="shared" si="10"/>
        <v>11633</v>
      </c>
    </row>
    <row r="168" spans="1:7">
      <c r="A168" s="27" t="s">
        <v>124</v>
      </c>
      <c r="B168" s="49" t="s">
        <v>152</v>
      </c>
      <c r="C168" s="59" t="s">
        <v>346</v>
      </c>
      <c r="D168" s="25">
        <v>23266</v>
      </c>
      <c r="E168" s="41">
        <v>11633</v>
      </c>
      <c r="F168" s="96">
        <f t="shared" si="11"/>
        <v>50</v>
      </c>
      <c r="G168" s="28">
        <f t="shared" si="10"/>
        <v>11633</v>
      </c>
    </row>
    <row r="169" spans="1:7">
      <c r="A169" s="65" t="s">
        <v>347</v>
      </c>
      <c r="B169" s="66" t="s">
        <v>152</v>
      </c>
      <c r="C169" s="67" t="s">
        <v>348</v>
      </c>
      <c r="D169" s="68">
        <v>20000</v>
      </c>
      <c r="E169" s="69">
        <v>9966.32</v>
      </c>
      <c r="F169" s="89">
        <f t="shared" si="11"/>
        <v>49.831599999999995</v>
      </c>
      <c r="G169" s="70">
        <f t="shared" si="10"/>
        <v>10033.68</v>
      </c>
    </row>
    <row r="170" spans="1:7" ht="22.5">
      <c r="A170" s="27" t="s">
        <v>166</v>
      </c>
      <c r="B170" s="49" t="s">
        <v>152</v>
      </c>
      <c r="C170" s="59" t="s">
        <v>349</v>
      </c>
      <c r="D170" s="25">
        <v>20000</v>
      </c>
      <c r="E170" s="41">
        <v>9966.32</v>
      </c>
      <c r="F170" s="96">
        <f t="shared" si="11"/>
        <v>49.831599999999995</v>
      </c>
      <c r="G170" s="28">
        <f t="shared" si="10"/>
        <v>10033.68</v>
      </c>
    </row>
    <row r="171" spans="1:7" ht="22.5">
      <c r="A171" s="27" t="s">
        <v>168</v>
      </c>
      <c r="B171" s="49" t="s">
        <v>152</v>
      </c>
      <c r="C171" s="59" t="s">
        <v>350</v>
      </c>
      <c r="D171" s="25">
        <v>20000</v>
      </c>
      <c r="E171" s="41">
        <v>9966.32</v>
      </c>
      <c r="F171" s="96">
        <f t="shared" si="11"/>
        <v>49.831599999999995</v>
      </c>
      <c r="G171" s="28">
        <f t="shared" si="10"/>
        <v>10033.68</v>
      </c>
    </row>
    <row r="172" spans="1:7" ht="22.5">
      <c r="A172" s="27" t="s">
        <v>172</v>
      </c>
      <c r="B172" s="49" t="s">
        <v>152</v>
      </c>
      <c r="C172" s="59" t="s">
        <v>351</v>
      </c>
      <c r="D172" s="25">
        <v>20000</v>
      </c>
      <c r="E172" s="41">
        <v>9966.32</v>
      </c>
      <c r="F172" s="96">
        <f t="shared" si="11"/>
        <v>49.831599999999995</v>
      </c>
      <c r="G172" s="28">
        <f t="shared" si="10"/>
        <v>10033.68</v>
      </c>
    </row>
    <row r="173" spans="1:7">
      <c r="A173" s="65" t="s">
        <v>352</v>
      </c>
      <c r="B173" s="66" t="s">
        <v>152</v>
      </c>
      <c r="C173" s="67" t="s">
        <v>353</v>
      </c>
      <c r="D173" s="68">
        <v>23266</v>
      </c>
      <c r="E173" s="69">
        <v>11633</v>
      </c>
      <c r="F173" s="89">
        <f t="shared" si="11"/>
        <v>50</v>
      </c>
      <c r="G173" s="70">
        <f t="shared" si="10"/>
        <v>11633</v>
      </c>
    </row>
    <row r="174" spans="1:7">
      <c r="A174" s="27" t="s">
        <v>174</v>
      </c>
      <c r="B174" s="49" t="s">
        <v>152</v>
      </c>
      <c r="C174" s="59" t="s">
        <v>354</v>
      </c>
      <c r="D174" s="25">
        <v>23266</v>
      </c>
      <c r="E174" s="41">
        <v>11633</v>
      </c>
      <c r="F174" s="96">
        <f t="shared" si="11"/>
        <v>50</v>
      </c>
      <c r="G174" s="28">
        <f t="shared" si="10"/>
        <v>11633</v>
      </c>
    </row>
    <row r="175" spans="1:7">
      <c r="A175" s="27" t="s">
        <v>124</v>
      </c>
      <c r="B175" s="49" t="s">
        <v>152</v>
      </c>
      <c r="C175" s="59" t="s">
        <v>355</v>
      </c>
      <c r="D175" s="25">
        <v>23266</v>
      </c>
      <c r="E175" s="41">
        <v>11633</v>
      </c>
      <c r="F175" s="96">
        <f t="shared" si="11"/>
        <v>50</v>
      </c>
      <c r="G175" s="28">
        <f t="shared" si="10"/>
        <v>11633</v>
      </c>
    </row>
    <row r="176" spans="1:7">
      <c r="A176" s="65" t="s">
        <v>356</v>
      </c>
      <c r="B176" s="66" t="s">
        <v>152</v>
      </c>
      <c r="C176" s="67" t="s">
        <v>357</v>
      </c>
      <c r="D176" s="68">
        <v>4524683.59</v>
      </c>
      <c r="E176" s="69">
        <v>988784.81</v>
      </c>
      <c r="F176" s="89">
        <f t="shared" si="11"/>
        <v>21.853126087873033</v>
      </c>
      <c r="G176" s="70">
        <f t="shared" si="10"/>
        <v>3535898.78</v>
      </c>
    </row>
    <row r="177" spans="1:7" ht="56.25">
      <c r="A177" s="27" t="s">
        <v>156</v>
      </c>
      <c r="B177" s="49" t="s">
        <v>152</v>
      </c>
      <c r="C177" s="59" t="s">
        <v>358</v>
      </c>
      <c r="D177" s="25">
        <v>2252838.17</v>
      </c>
      <c r="E177" s="41">
        <v>756801.95</v>
      </c>
      <c r="F177" s="96">
        <f t="shared" si="11"/>
        <v>33.593267376147132</v>
      </c>
      <c r="G177" s="28">
        <f t="shared" si="10"/>
        <v>1496036.22</v>
      </c>
    </row>
    <row r="178" spans="1:7">
      <c r="A178" s="27" t="s">
        <v>359</v>
      </c>
      <c r="B178" s="49" t="s">
        <v>152</v>
      </c>
      <c r="C178" s="59" t="s">
        <v>360</v>
      </c>
      <c r="D178" s="25">
        <v>2252838.17</v>
      </c>
      <c r="E178" s="41">
        <v>756801.95</v>
      </c>
      <c r="F178" s="96">
        <f t="shared" si="11"/>
        <v>33.593267376147132</v>
      </c>
      <c r="G178" s="28">
        <f t="shared" si="10"/>
        <v>1496036.22</v>
      </c>
    </row>
    <row r="179" spans="1:7" ht="22.5">
      <c r="A179" s="27" t="s">
        <v>361</v>
      </c>
      <c r="B179" s="49" t="s">
        <v>152</v>
      </c>
      <c r="C179" s="59" t="s">
        <v>362</v>
      </c>
      <c r="D179" s="25">
        <v>1725036.97</v>
      </c>
      <c r="E179" s="41">
        <v>586874.77</v>
      </c>
      <c r="F179" s="96">
        <f t="shared" si="11"/>
        <v>34.02099666304543</v>
      </c>
      <c r="G179" s="28">
        <f t="shared" si="10"/>
        <v>1138162.2</v>
      </c>
    </row>
    <row r="180" spans="1:7" ht="22.5">
      <c r="A180" s="27" t="s">
        <v>363</v>
      </c>
      <c r="B180" s="49" t="s">
        <v>152</v>
      </c>
      <c r="C180" s="59" t="s">
        <v>364</v>
      </c>
      <c r="D180" s="25">
        <v>6840</v>
      </c>
      <c r="E180" s="41">
        <v>4770</v>
      </c>
      <c r="F180" s="96">
        <f t="shared" si="11"/>
        <v>69.73684210526315</v>
      </c>
      <c r="G180" s="28">
        <f t="shared" si="10"/>
        <v>2070</v>
      </c>
    </row>
    <row r="181" spans="1:7" ht="33.75">
      <c r="A181" s="27" t="s">
        <v>365</v>
      </c>
      <c r="B181" s="49" t="s">
        <v>152</v>
      </c>
      <c r="C181" s="59" t="s">
        <v>366</v>
      </c>
      <c r="D181" s="25">
        <v>520961.2</v>
      </c>
      <c r="E181" s="41">
        <v>165157.18</v>
      </c>
      <c r="F181" s="96">
        <f t="shared" si="11"/>
        <v>31.702395495096368</v>
      </c>
      <c r="G181" s="28">
        <f t="shared" si="10"/>
        <v>355804.02</v>
      </c>
    </row>
    <row r="182" spans="1:7" ht="22.5">
      <c r="A182" s="27" t="s">
        <v>166</v>
      </c>
      <c r="B182" s="49" t="s">
        <v>152</v>
      </c>
      <c r="C182" s="59" t="s">
        <v>367</v>
      </c>
      <c r="D182" s="25">
        <v>2232120.42</v>
      </c>
      <c r="E182" s="41">
        <v>212620.33</v>
      </c>
      <c r="F182" s="96">
        <f t="shared" si="11"/>
        <v>9.5254865326665481</v>
      </c>
      <c r="G182" s="28">
        <f t="shared" si="10"/>
        <v>2019500.0899999999</v>
      </c>
    </row>
    <row r="183" spans="1:7" ht="22.5">
      <c r="A183" s="27" t="s">
        <v>168</v>
      </c>
      <c r="B183" s="49" t="s">
        <v>152</v>
      </c>
      <c r="C183" s="59" t="s">
        <v>368</v>
      </c>
      <c r="D183" s="25">
        <v>2232120.42</v>
      </c>
      <c r="E183" s="41">
        <v>212620.33</v>
      </c>
      <c r="F183" s="96">
        <f t="shared" si="11"/>
        <v>9.5254865326665481</v>
      </c>
      <c r="G183" s="28">
        <f t="shared" si="10"/>
        <v>2019500.0899999999</v>
      </c>
    </row>
    <row r="184" spans="1:7" ht="22.5">
      <c r="A184" s="27" t="s">
        <v>170</v>
      </c>
      <c r="B184" s="49" t="s">
        <v>152</v>
      </c>
      <c r="C184" s="59" t="s">
        <v>369</v>
      </c>
      <c r="D184" s="25">
        <v>10447</v>
      </c>
      <c r="E184" s="41">
        <v>6470</v>
      </c>
      <c r="F184" s="96">
        <f t="shared" si="11"/>
        <v>61.931655020580067</v>
      </c>
      <c r="G184" s="28">
        <f t="shared" si="10"/>
        <v>3977</v>
      </c>
    </row>
    <row r="185" spans="1:7" ht="22.5">
      <c r="A185" s="27" t="s">
        <v>310</v>
      </c>
      <c r="B185" s="49" t="s">
        <v>152</v>
      </c>
      <c r="C185" s="59" t="s">
        <v>370</v>
      </c>
      <c r="D185" s="25">
        <v>894456</v>
      </c>
      <c r="E185" s="41" t="s">
        <v>29</v>
      </c>
      <c r="F185" s="96"/>
      <c r="G185" s="28">
        <f t="shared" si="10"/>
        <v>894456</v>
      </c>
    </row>
    <row r="186" spans="1:7" ht="22.5">
      <c r="A186" s="27" t="s">
        <v>172</v>
      </c>
      <c r="B186" s="49" t="s">
        <v>152</v>
      </c>
      <c r="C186" s="59" t="s">
        <v>371</v>
      </c>
      <c r="D186" s="25">
        <v>1327217.42</v>
      </c>
      <c r="E186" s="41">
        <v>206150.33</v>
      </c>
      <c r="F186" s="96">
        <f t="shared" si="11"/>
        <v>15.532521416121858</v>
      </c>
      <c r="G186" s="28">
        <f t="shared" si="10"/>
        <v>1121067.0899999999</v>
      </c>
    </row>
    <row r="187" spans="1:7">
      <c r="A187" s="27" t="s">
        <v>174</v>
      </c>
      <c r="B187" s="49" t="s">
        <v>152</v>
      </c>
      <c r="C187" s="59" t="s">
        <v>372</v>
      </c>
      <c r="D187" s="25">
        <v>38725</v>
      </c>
      <c r="E187" s="41">
        <v>19362.5</v>
      </c>
      <c r="F187" s="96">
        <f t="shared" si="11"/>
        <v>50</v>
      </c>
      <c r="G187" s="28">
        <f t="shared" si="10"/>
        <v>19362.5</v>
      </c>
    </row>
    <row r="188" spans="1:7">
      <c r="A188" s="27" t="s">
        <v>124</v>
      </c>
      <c r="B188" s="49" t="s">
        <v>152</v>
      </c>
      <c r="C188" s="59" t="s">
        <v>373</v>
      </c>
      <c r="D188" s="25">
        <v>38725</v>
      </c>
      <c r="E188" s="41">
        <v>19362.5</v>
      </c>
      <c r="F188" s="96">
        <f t="shared" si="11"/>
        <v>50</v>
      </c>
      <c r="G188" s="28">
        <f t="shared" si="10"/>
        <v>19362.5</v>
      </c>
    </row>
    <row r="189" spans="1:7">
      <c r="A189" s="27" t="s">
        <v>177</v>
      </c>
      <c r="B189" s="49" t="s">
        <v>152</v>
      </c>
      <c r="C189" s="59" t="s">
        <v>374</v>
      </c>
      <c r="D189" s="25">
        <v>1000</v>
      </c>
      <c r="E189" s="41">
        <v>0.03</v>
      </c>
      <c r="F189" s="96">
        <f t="shared" si="11"/>
        <v>2.9999999999999996E-3</v>
      </c>
      <c r="G189" s="28">
        <f t="shared" si="10"/>
        <v>999.97</v>
      </c>
    </row>
    <row r="190" spans="1:7">
      <c r="A190" s="27" t="s">
        <v>179</v>
      </c>
      <c r="B190" s="49" t="s">
        <v>152</v>
      </c>
      <c r="C190" s="59" t="s">
        <v>375</v>
      </c>
      <c r="D190" s="25">
        <v>1000</v>
      </c>
      <c r="E190" s="41">
        <v>0.03</v>
      </c>
      <c r="F190" s="96">
        <f t="shared" si="11"/>
        <v>2.9999999999999996E-3</v>
      </c>
      <c r="G190" s="28">
        <f t="shared" si="10"/>
        <v>999.97</v>
      </c>
    </row>
    <row r="191" spans="1:7">
      <c r="A191" s="27" t="s">
        <v>183</v>
      </c>
      <c r="B191" s="49" t="s">
        <v>152</v>
      </c>
      <c r="C191" s="59" t="s">
        <v>376</v>
      </c>
      <c r="D191" s="25">
        <v>1000</v>
      </c>
      <c r="E191" s="41">
        <v>0.03</v>
      </c>
      <c r="F191" s="96">
        <f t="shared" si="11"/>
        <v>2.9999999999999996E-3</v>
      </c>
      <c r="G191" s="28">
        <f t="shared" si="10"/>
        <v>999.97</v>
      </c>
    </row>
    <row r="192" spans="1:7">
      <c r="A192" s="65" t="s">
        <v>377</v>
      </c>
      <c r="B192" s="66" t="s">
        <v>152</v>
      </c>
      <c r="C192" s="67" t="s">
        <v>378</v>
      </c>
      <c r="D192" s="68">
        <v>4325958.59</v>
      </c>
      <c r="E192" s="69">
        <v>932449.63</v>
      </c>
      <c r="F192" s="89">
        <f t="shared" si="11"/>
        <v>21.554751637139457</v>
      </c>
      <c r="G192" s="70">
        <f t="shared" si="10"/>
        <v>3393508.96</v>
      </c>
    </row>
    <row r="193" spans="1:7" ht="56.25">
      <c r="A193" s="27" t="s">
        <v>156</v>
      </c>
      <c r="B193" s="49" t="s">
        <v>152</v>
      </c>
      <c r="C193" s="59" t="s">
        <v>379</v>
      </c>
      <c r="D193" s="25">
        <v>2252838.17</v>
      </c>
      <c r="E193" s="41">
        <v>756801.95</v>
      </c>
      <c r="F193" s="96">
        <f t="shared" si="11"/>
        <v>33.593267376147132</v>
      </c>
      <c r="G193" s="28">
        <f t="shared" si="10"/>
        <v>1496036.22</v>
      </c>
    </row>
    <row r="194" spans="1:7">
      <c r="A194" s="27" t="s">
        <v>359</v>
      </c>
      <c r="B194" s="49" t="s">
        <v>152</v>
      </c>
      <c r="C194" s="59" t="s">
        <v>380</v>
      </c>
      <c r="D194" s="25">
        <v>2252838.17</v>
      </c>
      <c r="E194" s="41">
        <v>756801.95</v>
      </c>
      <c r="F194" s="96">
        <f t="shared" si="11"/>
        <v>33.593267376147132</v>
      </c>
      <c r="G194" s="28">
        <f t="shared" si="10"/>
        <v>1496036.22</v>
      </c>
    </row>
    <row r="195" spans="1:7" ht="22.5">
      <c r="A195" s="27" t="s">
        <v>361</v>
      </c>
      <c r="B195" s="49" t="s">
        <v>152</v>
      </c>
      <c r="C195" s="59" t="s">
        <v>381</v>
      </c>
      <c r="D195" s="25">
        <v>1725036.97</v>
      </c>
      <c r="E195" s="41">
        <v>586874.77</v>
      </c>
      <c r="F195" s="96">
        <f t="shared" si="11"/>
        <v>34.02099666304543</v>
      </c>
      <c r="G195" s="28">
        <f t="shared" si="10"/>
        <v>1138162.2</v>
      </c>
    </row>
    <row r="196" spans="1:7" ht="22.5">
      <c r="A196" s="27" t="s">
        <v>363</v>
      </c>
      <c r="B196" s="49" t="s">
        <v>152</v>
      </c>
      <c r="C196" s="59" t="s">
        <v>382</v>
      </c>
      <c r="D196" s="25">
        <v>6840</v>
      </c>
      <c r="E196" s="41">
        <v>4770</v>
      </c>
      <c r="F196" s="96">
        <f t="shared" si="11"/>
        <v>69.73684210526315</v>
      </c>
      <c r="G196" s="28">
        <f t="shared" si="10"/>
        <v>2070</v>
      </c>
    </row>
    <row r="197" spans="1:7" ht="33.75">
      <c r="A197" s="27" t="s">
        <v>365</v>
      </c>
      <c r="B197" s="49" t="s">
        <v>152</v>
      </c>
      <c r="C197" s="59" t="s">
        <v>383</v>
      </c>
      <c r="D197" s="25">
        <v>520961.2</v>
      </c>
      <c r="E197" s="41">
        <v>165157.18</v>
      </c>
      <c r="F197" s="96">
        <f t="shared" si="11"/>
        <v>31.702395495096368</v>
      </c>
      <c r="G197" s="28">
        <f t="shared" si="10"/>
        <v>355804.02</v>
      </c>
    </row>
    <row r="198" spans="1:7" ht="22.5">
      <c r="A198" s="27" t="s">
        <v>166</v>
      </c>
      <c r="B198" s="49" t="s">
        <v>152</v>
      </c>
      <c r="C198" s="59" t="s">
        <v>384</v>
      </c>
      <c r="D198" s="25">
        <v>2072120.42</v>
      </c>
      <c r="E198" s="41">
        <v>175647.65</v>
      </c>
      <c r="F198" s="96">
        <f t="shared" si="11"/>
        <v>8.4767105378943182</v>
      </c>
      <c r="G198" s="28">
        <f t="shared" si="10"/>
        <v>1896472.77</v>
      </c>
    </row>
    <row r="199" spans="1:7" ht="22.5">
      <c r="A199" s="27" t="s">
        <v>168</v>
      </c>
      <c r="B199" s="49" t="s">
        <v>152</v>
      </c>
      <c r="C199" s="59" t="s">
        <v>385</v>
      </c>
      <c r="D199" s="25">
        <v>2072120.42</v>
      </c>
      <c r="E199" s="41">
        <v>175647.65</v>
      </c>
      <c r="F199" s="96">
        <f t="shared" si="11"/>
        <v>8.4767105378943182</v>
      </c>
      <c r="G199" s="28">
        <f t="shared" si="10"/>
        <v>1896472.77</v>
      </c>
    </row>
    <row r="200" spans="1:7" ht="22.5">
      <c r="A200" s="27" t="s">
        <v>170</v>
      </c>
      <c r="B200" s="49" t="s">
        <v>152</v>
      </c>
      <c r="C200" s="59" t="s">
        <v>386</v>
      </c>
      <c r="D200" s="25">
        <v>10447</v>
      </c>
      <c r="E200" s="41">
        <v>6470</v>
      </c>
      <c r="F200" s="96">
        <f>E200/D200*100</f>
        <v>61.931655020580067</v>
      </c>
      <c r="G200" s="28">
        <f t="shared" si="10"/>
        <v>3977</v>
      </c>
    </row>
    <row r="201" spans="1:7" ht="22.5">
      <c r="A201" s="27" t="s">
        <v>310</v>
      </c>
      <c r="B201" s="49" t="s">
        <v>152</v>
      </c>
      <c r="C201" s="59" t="s">
        <v>387</v>
      </c>
      <c r="D201" s="25">
        <v>894456</v>
      </c>
      <c r="E201" s="41" t="s">
        <v>29</v>
      </c>
      <c r="F201" s="97"/>
      <c r="G201" s="28">
        <f t="shared" si="10"/>
        <v>894456</v>
      </c>
    </row>
    <row r="202" spans="1:7" ht="22.5">
      <c r="A202" s="27" t="s">
        <v>172</v>
      </c>
      <c r="B202" s="49" t="s">
        <v>152</v>
      </c>
      <c r="C202" s="59" t="s">
        <v>388</v>
      </c>
      <c r="D202" s="25">
        <v>1167217.42</v>
      </c>
      <c r="E202" s="41">
        <v>169177.65</v>
      </c>
      <c r="F202" s="96">
        <f t="shared" ref="F202:F219" si="12">E202/D202*100</f>
        <v>14.494099137074222</v>
      </c>
      <c r="G202" s="28">
        <f t="shared" si="10"/>
        <v>998039.7699999999</v>
      </c>
    </row>
    <row r="203" spans="1:7">
      <c r="A203" s="27" t="s">
        <v>177</v>
      </c>
      <c r="B203" s="49" t="s">
        <v>152</v>
      </c>
      <c r="C203" s="59" t="s">
        <v>389</v>
      </c>
      <c r="D203" s="25">
        <v>1000</v>
      </c>
      <c r="E203" s="41">
        <v>0.03</v>
      </c>
      <c r="F203" s="96">
        <f t="shared" si="12"/>
        <v>2.9999999999999996E-3</v>
      </c>
      <c r="G203" s="28">
        <f t="shared" si="10"/>
        <v>999.97</v>
      </c>
    </row>
    <row r="204" spans="1:7">
      <c r="A204" s="27" t="s">
        <v>179</v>
      </c>
      <c r="B204" s="49" t="s">
        <v>152</v>
      </c>
      <c r="C204" s="59" t="s">
        <v>390</v>
      </c>
      <c r="D204" s="25">
        <v>1000</v>
      </c>
      <c r="E204" s="41">
        <v>0.03</v>
      </c>
      <c r="F204" s="96">
        <f t="shared" si="12"/>
        <v>2.9999999999999996E-3</v>
      </c>
      <c r="G204" s="28">
        <f t="shared" si="10"/>
        <v>999.97</v>
      </c>
    </row>
    <row r="205" spans="1:7">
      <c r="A205" s="27" t="s">
        <v>183</v>
      </c>
      <c r="B205" s="49" t="s">
        <v>152</v>
      </c>
      <c r="C205" s="59" t="s">
        <v>391</v>
      </c>
      <c r="D205" s="25">
        <v>1000</v>
      </c>
      <c r="E205" s="41">
        <v>0.03</v>
      </c>
      <c r="F205" s="96">
        <f t="shared" si="12"/>
        <v>2.9999999999999996E-3</v>
      </c>
      <c r="G205" s="28">
        <f t="shared" si="10"/>
        <v>999.97</v>
      </c>
    </row>
    <row r="206" spans="1:7" ht="22.5">
      <c r="A206" s="65" t="s">
        <v>392</v>
      </c>
      <c r="B206" s="66" t="s">
        <v>152</v>
      </c>
      <c r="C206" s="67" t="s">
        <v>393</v>
      </c>
      <c r="D206" s="68">
        <v>198725</v>
      </c>
      <c r="E206" s="69">
        <v>56335.18</v>
      </c>
      <c r="F206" s="89">
        <f t="shared" si="12"/>
        <v>28.348310479305571</v>
      </c>
      <c r="G206" s="70">
        <f t="shared" si="10"/>
        <v>142389.82</v>
      </c>
    </row>
    <row r="207" spans="1:7" ht="22.5">
      <c r="A207" s="27" t="s">
        <v>166</v>
      </c>
      <c r="B207" s="49" t="s">
        <v>152</v>
      </c>
      <c r="C207" s="59" t="s">
        <v>394</v>
      </c>
      <c r="D207" s="25">
        <v>160000</v>
      </c>
      <c r="E207" s="41">
        <v>36972.68</v>
      </c>
      <c r="F207" s="96">
        <f t="shared" si="12"/>
        <v>23.107925000000002</v>
      </c>
      <c r="G207" s="28">
        <f t="shared" si="10"/>
        <v>123027.32</v>
      </c>
    </row>
    <row r="208" spans="1:7" ht="22.5">
      <c r="A208" s="27" t="s">
        <v>168</v>
      </c>
      <c r="B208" s="49" t="s">
        <v>152</v>
      </c>
      <c r="C208" s="59" t="s">
        <v>395</v>
      </c>
      <c r="D208" s="25">
        <v>160000</v>
      </c>
      <c r="E208" s="41">
        <v>36972.68</v>
      </c>
      <c r="F208" s="96">
        <f t="shared" si="12"/>
        <v>23.107925000000002</v>
      </c>
      <c r="G208" s="28">
        <f t="shared" ref="G208:G233" si="13">IF(OR(D208="-",E208=D208),"-",D208-IF(E208="-",0,E208))</f>
        <v>123027.32</v>
      </c>
    </row>
    <row r="209" spans="1:7" ht="22.5">
      <c r="A209" s="27" t="s">
        <v>172</v>
      </c>
      <c r="B209" s="49" t="s">
        <v>152</v>
      </c>
      <c r="C209" s="59" t="s">
        <v>396</v>
      </c>
      <c r="D209" s="25">
        <v>160000</v>
      </c>
      <c r="E209" s="41">
        <v>36972.68</v>
      </c>
      <c r="F209" s="96">
        <f t="shared" si="12"/>
        <v>23.107925000000002</v>
      </c>
      <c r="G209" s="28">
        <f t="shared" si="13"/>
        <v>123027.32</v>
      </c>
    </row>
    <row r="210" spans="1:7">
      <c r="A210" s="27" t="s">
        <v>174</v>
      </c>
      <c r="B210" s="49" t="s">
        <v>152</v>
      </c>
      <c r="C210" s="59" t="s">
        <v>397</v>
      </c>
      <c r="D210" s="25">
        <v>38725</v>
      </c>
      <c r="E210" s="41">
        <v>19362.5</v>
      </c>
      <c r="F210" s="96">
        <f t="shared" si="12"/>
        <v>50</v>
      </c>
      <c r="G210" s="28">
        <f t="shared" si="13"/>
        <v>19362.5</v>
      </c>
    </row>
    <row r="211" spans="1:7">
      <c r="A211" s="27" t="s">
        <v>124</v>
      </c>
      <c r="B211" s="49" t="s">
        <v>152</v>
      </c>
      <c r="C211" s="59" t="s">
        <v>398</v>
      </c>
      <c r="D211" s="25">
        <v>38725</v>
      </c>
      <c r="E211" s="41">
        <v>19362.5</v>
      </c>
      <c r="F211" s="96">
        <f t="shared" si="12"/>
        <v>50</v>
      </c>
      <c r="G211" s="28">
        <f t="shared" si="13"/>
        <v>19362.5</v>
      </c>
    </row>
    <row r="212" spans="1:7">
      <c r="A212" s="65" t="s">
        <v>399</v>
      </c>
      <c r="B212" s="66" t="s">
        <v>152</v>
      </c>
      <c r="C212" s="67" t="s">
        <v>400</v>
      </c>
      <c r="D212" s="68">
        <v>163598</v>
      </c>
      <c r="E212" s="69">
        <v>81536</v>
      </c>
      <c r="F212" s="89">
        <f t="shared" si="12"/>
        <v>49.839240088509641</v>
      </c>
      <c r="G212" s="70">
        <f t="shared" si="13"/>
        <v>82062</v>
      </c>
    </row>
    <row r="213" spans="1:7">
      <c r="A213" s="27" t="s">
        <v>401</v>
      </c>
      <c r="B213" s="49" t="s">
        <v>152</v>
      </c>
      <c r="C213" s="59" t="s">
        <v>402</v>
      </c>
      <c r="D213" s="25">
        <v>163598</v>
      </c>
      <c r="E213" s="41">
        <v>81536</v>
      </c>
      <c r="F213" s="96">
        <f t="shared" si="12"/>
        <v>49.839240088509641</v>
      </c>
      <c r="G213" s="28">
        <f t="shared" si="13"/>
        <v>82062</v>
      </c>
    </row>
    <row r="214" spans="1:7" ht="22.5">
      <c r="A214" s="27" t="s">
        <v>403</v>
      </c>
      <c r="B214" s="49" t="s">
        <v>152</v>
      </c>
      <c r="C214" s="59" t="s">
        <v>404</v>
      </c>
      <c r="D214" s="25">
        <v>163598</v>
      </c>
      <c r="E214" s="41">
        <v>81536</v>
      </c>
      <c r="F214" s="96">
        <f t="shared" si="12"/>
        <v>49.839240088509641</v>
      </c>
      <c r="G214" s="28">
        <f t="shared" si="13"/>
        <v>82062</v>
      </c>
    </row>
    <row r="215" spans="1:7" ht="22.5">
      <c r="A215" s="27" t="s">
        <v>405</v>
      </c>
      <c r="B215" s="49" t="s">
        <v>152</v>
      </c>
      <c r="C215" s="59" t="s">
        <v>406</v>
      </c>
      <c r="D215" s="25">
        <v>163598</v>
      </c>
      <c r="E215" s="41">
        <v>81536</v>
      </c>
      <c r="F215" s="96">
        <f t="shared" si="12"/>
        <v>49.839240088509641</v>
      </c>
      <c r="G215" s="28">
        <f t="shared" si="13"/>
        <v>82062</v>
      </c>
    </row>
    <row r="216" spans="1:7">
      <c r="A216" s="65" t="s">
        <v>407</v>
      </c>
      <c r="B216" s="66" t="s">
        <v>152</v>
      </c>
      <c r="C216" s="67" t="s">
        <v>408</v>
      </c>
      <c r="D216" s="68">
        <v>163598</v>
      </c>
      <c r="E216" s="69">
        <v>81536</v>
      </c>
      <c r="F216" s="89">
        <f t="shared" si="12"/>
        <v>49.839240088509641</v>
      </c>
      <c r="G216" s="70">
        <f t="shared" si="13"/>
        <v>82062</v>
      </c>
    </row>
    <row r="217" spans="1:7">
      <c r="A217" s="27" t="s">
        <v>401</v>
      </c>
      <c r="B217" s="49" t="s">
        <v>152</v>
      </c>
      <c r="C217" s="59" t="s">
        <v>409</v>
      </c>
      <c r="D217" s="25">
        <v>163598</v>
      </c>
      <c r="E217" s="41">
        <v>81536</v>
      </c>
      <c r="F217" s="96">
        <f t="shared" si="12"/>
        <v>49.839240088509641</v>
      </c>
      <c r="G217" s="28">
        <f t="shared" si="13"/>
        <v>82062</v>
      </c>
    </row>
    <row r="218" spans="1:7" ht="22.5">
      <c r="A218" s="27" t="s">
        <v>403</v>
      </c>
      <c r="B218" s="49" t="s">
        <v>152</v>
      </c>
      <c r="C218" s="59" t="s">
        <v>410</v>
      </c>
      <c r="D218" s="25">
        <v>163598</v>
      </c>
      <c r="E218" s="41">
        <v>81536</v>
      </c>
      <c r="F218" s="96">
        <f t="shared" si="12"/>
        <v>49.839240088509641</v>
      </c>
      <c r="G218" s="28">
        <f t="shared" si="13"/>
        <v>82062</v>
      </c>
    </row>
    <row r="219" spans="1:7" ht="22.5">
      <c r="A219" s="27" t="s">
        <v>405</v>
      </c>
      <c r="B219" s="49" t="s">
        <v>152</v>
      </c>
      <c r="C219" s="59" t="s">
        <v>411</v>
      </c>
      <c r="D219" s="25">
        <v>163598</v>
      </c>
      <c r="E219" s="41">
        <v>81536</v>
      </c>
      <c r="F219" s="96">
        <f t="shared" si="12"/>
        <v>49.839240088509641</v>
      </c>
      <c r="G219" s="28">
        <f t="shared" si="13"/>
        <v>82062</v>
      </c>
    </row>
    <row r="220" spans="1:7">
      <c r="A220" s="65" t="s">
        <v>412</v>
      </c>
      <c r="B220" s="66" t="s">
        <v>152</v>
      </c>
      <c r="C220" s="67" t="s">
        <v>413</v>
      </c>
      <c r="D220" s="68">
        <v>35500</v>
      </c>
      <c r="E220" s="69" t="s">
        <v>29</v>
      </c>
      <c r="F220" s="98"/>
      <c r="G220" s="70">
        <f t="shared" si="13"/>
        <v>35500</v>
      </c>
    </row>
    <row r="221" spans="1:7" ht="22.5">
      <c r="A221" s="27" t="s">
        <v>166</v>
      </c>
      <c r="B221" s="49" t="s">
        <v>152</v>
      </c>
      <c r="C221" s="59" t="s">
        <v>414</v>
      </c>
      <c r="D221" s="25">
        <v>35500</v>
      </c>
      <c r="E221" s="41" t="s">
        <v>29</v>
      </c>
      <c r="F221" s="97"/>
      <c r="G221" s="28">
        <f t="shared" si="13"/>
        <v>35500</v>
      </c>
    </row>
    <row r="222" spans="1:7" ht="22.5">
      <c r="A222" s="27" t="s">
        <v>168</v>
      </c>
      <c r="B222" s="49" t="s">
        <v>152</v>
      </c>
      <c r="C222" s="59" t="s">
        <v>415</v>
      </c>
      <c r="D222" s="25">
        <v>35500</v>
      </c>
      <c r="E222" s="41" t="s">
        <v>29</v>
      </c>
      <c r="F222" s="97"/>
      <c r="G222" s="28">
        <f t="shared" si="13"/>
        <v>35500</v>
      </c>
    </row>
    <row r="223" spans="1:7" ht="22.5">
      <c r="A223" s="27" t="s">
        <v>172</v>
      </c>
      <c r="B223" s="49" t="s">
        <v>152</v>
      </c>
      <c r="C223" s="59" t="s">
        <v>416</v>
      </c>
      <c r="D223" s="25">
        <v>35500</v>
      </c>
      <c r="E223" s="41" t="s">
        <v>29</v>
      </c>
      <c r="F223" s="97"/>
      <c r="G223" s="28">
        <f t="shared" si="13"/>
        <v>35500</v>
      </c>
    </row>
    <row r="224" spans="1:7">
      <c r="A224" s="65" t="s">
        <v>417</v>
      </c>
      <c r="B224" s="66" t="s">
        <v>152</v>
      </c>
      <c r="C224" s="67" t="s">
        <v>418</v>
      </c>
      <c r="D224" s="68">
        <v>35500</v>
      </c>
      <c r="E224" s="69" t="s">
        <v>29</v>
      </c>
      <c r="F224" s="98"/>
      <c r="G224" s="70">
        <f t="shared" si="13"/>
        <v>35500</v>
      </c>
    </row>
    <row r="225" spans="1:7" ht="22.5">
      <c r="A225" s="27" t="s">
        <v>166</v>
      </c>
      <c r="B225" s="49" t="s">
        <v>152</v>
      </c>
      <c r="C225" s="59" t="s">
        <v>419</v>
      </c>
      <c r="D225" s="25">
        <v>35500</v>
      </c>
      <c r="E225" s="41" t="s">
        <v>29</v>
      </c>
      <c r="F225" s="97"/>
      <c r="G225" s="28">
        <f t="shared" si="13"/>
        <v>35500</v>
      </c>
    </row>
    <row r="226" spans="1:7" ht="22.5">
      <c r="A226" s="27" t="s">
        <v>168</v>
      </c>
      <c r="B226" s="49" t="s">
        <v>152</v>
      </c>
      <c r="C226" s="59" t="s">
        <v>420</v>
      </c>
      <c r="D226" s="25">
        <v>35500</v>
      </c>
      <c r="E226" s="41" t="s">
        <v>29</v>
      </c>
      <c r="F226" s="97"/>
      <c r="G226" s="28">
        <f t="shared" si="13"/>
        <v>35500</v>
      </c>
    </row>
    <row r="227" spans="1:7" ht="22.5">
      <c r="A227" s="27" t="s">
        <v>172</v>
      </c>
      <c r="B227" s="49" t="s">
        <v>152</v>
      </c>
      <c r="C227" s="59" t="s">
        <v>421</v>
      </c>
      <c r="D227" s="25">
        <v>35500</v>
      </c>
      <c r="E227" s="41" t="s">
        <v>29</v>
      </c>
      <c r="F227" s="97"/>
      <c r="G227" s="28">
        <f t="shared" si="13"/>
        <v>35500</v>
      </c>
    </row>
    <row r="228" spans="1:7" ht="22.5">
      <c r="A228" s="65" t="s">
        <v>422</v>
      </c>
      <c r="B228" s="66" t="s">
        <v>152</v>
      </c>
      <c r="C228" s="67" t="s">
        <v>423</v>
      </c>
      <c r="D228" s="68">
        <v>30000</v>
      </c>
      <c r="E228" s="69" t="s">
        <v>29</v>
      </c>
      <c r="F228" s="98"/>
      <c r="G228" s="70">
        <f t="shared" si="13"/>
        <v>30000</v>
      </c>
    </row>
    <row r="229" spans="1:7">
      <c r="A229" s="27" t="s">
        <v>424</v>
      </c>
      <c r="B229" s="49" t="s">
        <v>152</v>
      </c>
      <c r="C229" s="59" t="s">
        <v>425</v>
      </c>
      <c r="D229" s="25">
        <v>30000</v>
      </c>
      <c r="E229" s="41" t="s">
        <v>29</v>
      </c>
      <c r="F229" s="97"/>
      <c r="G229" s="28">
        <f t="shared" si="13"/>
        <v>30000</v>
      </c>
    </row>
    <row r="230" spans="1:7">
      <c r="A230" s="27" t="s">
        <v>426</v>
      </c>
      <c r="B230" s="49" t="s">
        <v>152</v>
      </c>
      <c r="C230" s="59" t="s">
        <v>427</v>
      </c>
      <c r="D230" s="25">
        <v>30000</v>
      </c>
      <c r="E230" s="41" t="s">
        <v>29</v>
      </c>
      <c r="F230" s="97"/>
      <c r="G230" s="28">
        <f t="shared" si="13"/>
        <v>30000</v>
      </c>
    </row>
    <row r="231" spans="1:7" ht="22.5">
      <c r="A231" s="65" t="s">
        <v>428</v>
      </c>
      <c r="B231" s="66" t="s">
        <v>152</v>
      </c>
      <c r="C231" s="67" t="s">
        <v>429</v>
      </c>
      <c r="D231" s="68">
        <v>30000</v>
      </c>
      <c r="E231" s="69" t="s">
        <v>29</v>
      </c>
      <c r="F231" s="98"/>
      <c r="G231" s="70">
        <f t="shared" si="13"/>
        <v>30000</v>
      </c>
    </row>
    <row r="232" spans="1:7">
      <c r="A232" s="27" t="s">
        <v>424</v>
      </c>
      <c r="B232" s="49" t="s">
        <v>152</v>
      </c>
      <c r="C232" s="59" t="s">
        <v>430</v>
      </c>
      <c r="D232" s="25">
        <v>30000</v>
      </c>
      <c r="E232" s="41" t="s">
        <v>29</v>
      </c>
      <c r="F232" s="97"/>
      <c r="G232" s="28">
        <f t="shared" si="13"/>
        <v>30000</v>
      </c>
    </row>
    <row r="233" spans="1:7" ht="13.5" thickBot="1">
      <c r="A233" s="27" t="s">
        <v>426</v>
      </c>
      <c r="B233" s="49" t="s">
        <v>152</v>
      </c>
      <c r="C233" s="59" t="s">
        <v>431</v>
      </c>
      <c r="D233" s="25">
        <v>30000</v>
      </c>
      <c r="E233" s="41" t="s">
        <v>29</v>
      </c>
      <c r="F233" s="97"/>
      <c r="G233" s="28">
        <f t="shared" si="13"/>
        <v>30000</v>
      </c>
    </row>
    <row r="234" spans="1:7" ht="9" customHeight="1" thickBot="1">
      <c r="A234" s="54"/>
      <c r="B234" s="50"/>
      <c r="C234" s="61"/>
      <c r="D234" s="64"/>
      <c r="E234" s="50"/>
      <c r="F234" s="99"/>
      <c r="G234" s="50"/>
    </row>
    <row r="235" spans="1:7" ht="13.9" customHeight="1" thickBot="1">
      <c r="A235" s="48" t="s">
        <v>432</v>
      </c>
      <c r="B235" s="45" t="s">
        <v>433</v>
      </c>
      <c r="C235" s="62" t="s">
        <v>153</v>
      </c>
      <c r="D235" s="46">
        <v>-861300</v>
      </c>
      <c r="E235" s="46">
        <v>2992113.99</v>
      </c>
      <c r="F235" s="100"/>
      <c r="G235" s="47" t="s">
        <v>434</v>
      </c>
    </row>
  </sheetData>
  <mergeCells count="9">
    <mergeCell ref="E1:G2"/>
    <mergeCell ref="G5:G10"/>
    <mergeCell ref="A3:D3"/>
    <mergeCell ref="A5:A12"/>
    <mergeCell ref="B5:B12"/>
    <mergeCell ref="C5:C10"/>
    <mergeCell ref="D5:D12"/>
    <mergeCell ref="E5:E10"/>
    <mergeCell ref="F5:F10"/>
  </mergeCells>
  <conditionalFormatting sqref="E14:G14">
    <cfRule type="cellIs" dxfId="254" priority="241" stopIfTrue="1" operator="equal">
      <formula>0</formula>
    </cfRule>
  </conditionalFormatting>
  <conditionalFormatting sqref="E16:G16">
    <cfRule type="cellIs" dxfId="253" priority="240" stopIfTrue="1" operator="equal">
      <formula>0</formula>
    </cfRule>
  </conditionalFormatting>
  <conditionalFormatting sqref="E17:G17">
    <cfRule type="cellIs" dxfId="252" priority="239" stopIfTrue="1" operator="equal">
      <formula>0</formula>
    </cfRule>
  </conditionalFormatting>
  <conditionalFormatting sqref="E18:G18">
    <cfRule type="cellIs" dxfId="251" priority="238" stopIfTrue="1" operator="equal">
      <formula>0</formula>
    </cfRule>
  </conditionalFormatting>
  <conditionalFormatting sqref="E19:G19">
    <cfRule type="cellIs" dxfId="250" priority="237" stopIfTrue="1" operator="equal">
      <formula>0</formula>
    </cfRule>
  </conditionalFormatting>
  <conditionalFormatting sqref="E20:G20">
    <cfRule type="cellIs" dxfId="249" priority="236" stopIfTrue="1" operator="equal">
      <formula>0</formula>
    </cfRule>
  </conditionalFormatting>
  <conditionalFormatting sqref="E21:G21">
    <cfRule type="cellIs" dxfId="248" priority="235" stopIfTrue="1" operator="equal">
      <formula>0</formula>
    </cfRule>
  </conditionalFormatting>
  <conditionalFormatting sqref="E22:G22">
    <cfRule type="cellIs" dxfId="247" priority="234" stopIfTrue="1" operator="equal">
      <formula>0</formula>
    </cfRule>
  </conditionalFormatting>
  <conditionalFormatting sqref="E23:G23">
    <cfRule type="cellIs" dxfId="246" priority="233" stopIfTrue="1" operator="equal">
      <formula>0</formula>
    </cfRule>
  </conditionalFormatting>
  <conditionalFormatting sqref="E24:G24">
    <cfRule type="cellIs" dxfId="245" priority="232" stopIfTrue="1" operator="equal">
      <formula>0</formula>
    </cfRule>
  </conditionalFormatting>
  <conditionalFormatting sqref="E25:G25">
    <cfRule type="cellIs" dxfId="244" priority="231" stopIfTrue="1" operator="equal">
      <formula>0</formula>
    </cfRule>
  </conditionalFormatting>
  <conditionalFormatting sqref="E26:G26">
    <cfRule type="cellIs" dxfId="243" priority="230" stopIfTrue="1" operator="equal">
      <formula>0</formula>
    </cfRule>
  </conditionalFormatting>
  <conditionalFormatting sqref="E27:G27">
    <cfRule type="cellIs" dxfId="242" priority="229" stopIfTrue="1" operator="equal">
      <formula>0</formula>
    </cfRule>
  </conditionalFormatting>
  <conditionalFormatting sqref="E28:G28">
    <cfRule type="cellIs" dxfId="241" priority="228" stopIfTrue="1" operator="equal">
      <formula>0</formula>
    </cfRule>
  </conditionalFormatting>
  <conditionalFormatting sqref="E29:G29">
    <cfRule type="cellIs" dxfId="240" priority="227" stopIfTrue="1" operator="equal">
      <formula>0</formula>
    </cfRule>
  </conditionalFormatting>
  <conditionalFormatting sqref="E30:G30">
    <cfRule type="cellIs" dxfId="239" priority="226" stopIfTrue="1" operator="equal">
      <formula>0</formula>
    </cfRule>
  </conditionalFormatting>
  <conditionalFormatting sqref="E31:G31">
    <cfRule type="cellIs" dxfId="238" priority="225" stopIfTrue="1" operator="equal">
      <formula>0</formula>
    </cfRule>
  </conditionalFormatting>
  <conditionalFormatting sqref="E32:G32">
    <cfRule type="cellIs" dxfId="237" priority="224" stopIfTrue="1" operator="equal">
      <formula>0</formula>
    </cfRule>
  </conditionalFormatting>
  <conditionalFormatting sqref="E33:G33">
    <cfRule type="cellIs" dxfId="236" priority="223" stopIfTrue="1" operator="equal">
      <formula>0</formula>
    </cfRule>
  </conditionalFormatting>
  <conditionalFormatting sqref="E34:G34">
    <cfRule type="cellIs" dxfId="235" priority="222" stopIfTrue="1" operator="equal">
      <formula>0</formula>
    </cfRule>
  </conditionalFormatting>
  <conditionalFormatting sqref="E35:G35">
    <cfRule type="cellIs" dxfId="234" priority="221" stopIfTrue="1" operator="equal">
      <formula>0</formula>
    </cfRule>
  </conditionalFormatting>
  <conditionalFormatting sqref="E36:G36">
    <cfRule type="cellIs" dxfId="233" priority="220" stopIfTrue="1" operator="equal">
      <formula>0</formula>
    </cfRule>
  </conditionalFormatting>
  <conditionalFormatting sqref="E37:G37">
    <cfRule type="cellIs" dxfId="232" priority="219" stopIfTrue="1" operator="equal">
      <formula>0</formula>
    </cfRule>
  </conditionalFormatting>
  <conditionalFormatting sqref="E38:G38">
    <cfRule type="cellIs" dxfId="231" priority="218" stopIfTrue="1" operator="equal">
      <formula>0</formula>
    </cfRule>
  </conditionalFormatting>
  <conditionalFormatting sqref="E39:G39">
    <cfRule type="cellIs" dxfId="230" priority="217" stopIfTrue="1" operator="equal">
      <formula>0</formula>
    </cfRule>
  </conditionalFormatting>
  <conditionalFormatting sqref="E40:G40">
    <cfRule type="cellIs" dxfId="229" priority="216" stopIfTrue="1" operator="equal">
      <formula>0</formula>
    </cfRule>
  </conditionalFormatting>
  <conditionalFormatting sqref="E41:G41">
    <cfRule type="cellIs" dxfId="228" priority="215" stopIfTrue="1" operator="equal">
      <formula>0</formula>
    </cfRule>
  </conditionalFormatting>
  <conditionalFormatting sqref="E42:G42">
    <cfRule type="cellIs" dxfId="227" priority="214" stopIfTrue="1" operator="equal">
      <formula>0</formula>
    </cfRule>
  </conditionalFormatting>
  <conditionalFormatting sqref="E43:G43">
    <cfRule type="cellIs" dxfId="226" priority="213" stopIfTrue="1" operator="equal">
      <formula>0</formula>
    </cfRule>
  </conditionalFormatting>
  <conditionalFormatting sqref="E44:G44">
    <cfRule type="cellIs" dxfId="225" priority="212" stopIfTrue="1" operator="equal">
      <formula>0</formula>
    </cfRule>
  </conditionalFormatting>
  <conditionalFormatting sqref="E45:G45">
    <cfRule type="cellIs" dxfId="224" priority="211" stopIfTrue="1" operator="equal">
      <formula>0</formula>
    </cfRule>
  </conditionalFormatting>
  <conditionalFormatting sqref="E46:G46">
    <cfRule type="cellIs" dxfId="223" priority="210" stopIfTrue="1" operator="equal">
      <formula>0</formula>
    </cfRule>
  </conditionalFormatting>
  <conditionalFormatting sqref="E47:G47">
    <cfRule type="cellIs" dxfId="222" priority="209" stopIfTrue="1" operator="equal">
      <formula>0</formula>
    </cfRule>
  </conditionalFormatting>
  <conditionalFormatting sqref="E48:G48">
    <cfRule type="cellIs" dxfId="221" priority="208" stopIfTrue="1" operator="equal">
      <formula>0</formula>
    </cfRule>
  </conditionalFormatting>
  <conditionalFormatting sqref="E49:G49">
    <cfRule type="cellIs" dxfId="220" priority="207" stopIfTrue="1" operator="equal">
      <formula>0</formula>
    </cfRule>
  </conditionalFormatting>
  <conditionalFormatting sqref="E50:G50">
    <cfRule type="cellIs" dxfId="219" priority="206" stopIfTrue="1" operator="equal">
      <formula>0</formula>
    </cfRule>
  </conditionalFormatting>
  <conditionalFormatting sqref="E51:G51">
    <cfRule type="cellIs" dxfId="218" priority="205" stopIfTrue="1" operator="equal">
      <formula>0</formula>
    </cfRule>
  </conditionalFormatting>
  <conditionalFormatting sqref="E52:G52">
    <cfRule type="cellIs" dxfId="217" priority="204" stopIfTrue="1" operator="equal">
      <formula>0</formula>
    </cfRule>
  </conditionalFormatting>
  <conditionalFormatting sqref="E53:G53">
    <cfRule type="cellIs" dxfId="216" priority="203" stopIfTrue="1" operator="equal">
      <formula>0</formula>
    </cfRule>
  </conditionalFormatting>
  <conditionalFormatting sqref="E54:G54">
    <cfRule type="cellIs" dxfId="215" priority="202" stopIfTrue="1" operator="equal">
      <formula>0</formula>
    </cfRule>
  </conditionalFormatting>
  <conditionalFormatting sqref="E55:G55">
    <cfRule type="cellIs" dxfId="214" priority="201" stopIfTrue="1" operator="equal">
      <formula>0</formula>
    </cfRule>
  </conditionalFormatting>
  <conditionalFormatting sqref="E56:G56">
    <cfRule type="cellIs" dxfId="213" priority="200" stopIfTrue="1" operator="equal">
      <formula>0</formula>
    </cfRule>
  </conditionalFormatting>
  <conditionalFormatting sqref="E57:G57">
    <cfRule type="cellIs" dxfId="212" priority="199" stopIfTrue="1" operator="equal">
      <formula>0</formula>
    </cfRule>
  </conditionalFormatting>
  <conditionalFormatting sqref="E58:G58">
    <cfRule type="cellIs" dxfId="211" priority="198" stopIfTrue="1" operator="equal">
      <formula>0</formula>
    </cfRule>
  </conditionalFormatting>
  <conditionalFormatting sqref="E59:G59">
    <cfRule type="cellIs" dxfId="210" priority="197" stopIfTrue="1" operator="equal">
      <formula>0</formula>
    </cfRule>
  </conditionalFormatting>
  <conditionalFormatting sqref="E60:G60">
    <cfRule type="cellIs" dxfId="209" priority="196" stopIfTrue="1" operator="equal">
      <formula>0</formula>
    </cfRule>
  </conditionalFormatting>
  <conditionalFormatting sqref="E61:G61">
    <cfRule type="cellIs" dxfId="208" priority="195" stopIfTrue="1" operator="equal">
      <formula>0</formula>
    </cfRule>
  </conditionalFormatting>
  <conditionalFormatting sqref="E62:G62">
    <cfRule type="cellIs" dxfId="207" priority="194" stopIfTrue="1" operator="equal">
      <formula>0</formula>
    </cfRule>
  </conditionalFormatting>
  <conditionalFormatting sqref="E63:G63">
    <cfRule type="cellIs" dxfId="206" priority="193" stopIfTrue="1" operator="equal">
      <formula>0</formula>
    </cfRule>
  </conditionalFormatting>
  <conditionalFormatting sqref="E64:G64">
    <cfRule type="cellIs" dxfId="205" priority="192" stopIfTrue="1" operator="equal">
      <formula>0</formula>
    </cfRule>
  </conditionalFormatting>
  <conditionalFormatting sqref="E65:G65">
    <cfRule type="cellIs" dxfId="204" priority="191" stopIfTrue="1" operator="equal">
      <formula>0</formula>
    </cfRule>
  </conditionalFormatting>
  <conditionalFormatting sqref="E66:G66">
    <cfRule type="cellIs" dxfId="203" priority="190" stopIfTrue="1" operator="equal">
      <formula>0</formula>
    </cfRule>
  </conditionalFormatting>
  <conditionalFormatting sqref="E67:G67">
    <cfRule type="cellIs" dxfId="202" priority="189" stopIfTrue="1" operator="equal">
      <formula>0</formula>
    </cfRule>
  </conditionalFormatting>
  <conditionalFormatting sqref="E68:G68">
    <cfRule type="cellIs" dxfId="201" priority="188" stopIfTrue="1" operator="equal">
      <formula>0</formula>
    </cfRule>
  </conditionalFormatting>
  <conditionalFormatting sqref="E69:G69">
    <cfRule type="cellIs" dxfId="200" priority="187" stopIfTrue="1" operator="equal">
      <formula>0</formula>
    </cfRule>
  </conditionalFormatting>
  <conditionalFormatting sqref="E70:G70">
    <cfRule type="cellIs" dxfId="199" priority="186" stopIfTrue="1" operator="equal">
      <formula>0</formula>
    </cfRule>
  </conditionalFormatting>
  <conditionalFormatting sqref="E71:G71">
    <cfRule type="cellIs" dxfId="198" priority="185" stopIfTrue="1" operator="equal">
      <formula>0</formula>
    </cfRule>
  </conditionalFormatting>
  <conditionalFormatting sqref="E72:G72">
    <cfRule type="cellIs" dxfId="197" priority="184" stopIfTrue="1" operator="equal">
      <formula>0</formula>
    </cfRule>
  </conditionalFormatting>
  <conditionalFormatting sqref="E73:G73">
    <cfRule type="cellIs" dxfId="196" priority="183" stopIfTrue="1" operator="equal">
      <formula>0</formula>
    </cfRule>
  </conditionalFormatting>
  <conditionalFormatting sqref="E74:G74">
    <cfRule type="cellIs" dxfId="195" priority="182" stopIfTrue="1" operator="equal">
      <formula>0</formula>
    </cfRule>
  </conditionalFormatting>
  <conditionalFormatting sqref="E75:G75">
    <cfRule type="cellIs" dxfId="194" priority="181" stopIfTrue="1" operator="equal">
      <formula>0</formula>
    </cfRule>
  </conditionalFormatting>
  <conditionalFormatting sqref="E76:G76">
    <cfRule type="cellIs" dxfId="193" priority="180" stopIfTrue="1" operator="equal">
      <formula>0</formula>
    </cfRule>
  </conditionalFormatting>
  <conditionalFormatting sqref="E77:G77">
    <cfRule type="cellIs" dxfId="192" priority="179" stopIfTrue="1" operator="equal">
      <formula>0</formula>
    </cfRule>
  </conditionalFormatting>
  <conditionalFormatting sqref="E78:G78">
    <cfRule type="cellIs" dxfId="191" priority="178" stopIfTrue="1" operator="equal">
      <formula>0</formula>
    </cfRule>
  </conditionalFormatting>
  <conditionalFormatting sqref="E79:G79">
    <cfRule type="cellIs" dxfId="190" priority="177" stopIfTrue="1" operator="equal">
      <formula>0</formula>
    </cfRule>
  </conditionalFormatting>
  <conditionalFormatting sqref="E80:G80">
    <cfRule type="cellIs" dxfId="189" priority="176" stopIfTrue="1" operator="equal">
      <formula>0</formula>
    </cfRule>
  </conditionalFormatting>
  <conditionalFormatting sqref="E81:G81">
    <cfRule type="cellIs" dxfId="188" priority="175" stopIfTrue="1" operator="equal">
      <formula>0</formula>
    </cfRule>
  </conditionalFormatting>
  <conditionalFormatting sqref="E82:G82">
    <cfRule type="cellIs" dxfId="187" priority="174" stopIfTrue="1" operator="equal">
      <formula>0</formula>
    </cfRule>
  </conditionalFormatting>
  <conditionalFormatting sqref="E83:G83">
    <cfRule type="cellIs" dxfId="186" priority="173" stopIfTrue="1" operator="equal">
      <formula>0</formula>
    </cfRule>
  </conditionalFormatting>
  <conditionalFormatting sqref="E84:G84">
    <cfRule type="cellIs" dxfId="185" priority="172" stopIfTrue="1" operator="equal">
      <formula>0</formula>
    </cfRule>
  </conditionalFormatting>
  <conditionalFormatting sqref="E85:G85">
    <cfRule type="cellIs" dxfId="184" priority="171" stopIfTrue="1" operator="equal">
      <formula>0</formula>
    </cfRule>
  </conditionalFormatting>
  <conditionalFormatting sqref="E86:G86">
    <cfRule type="cellIs" dxfId="183" priority="170" stopIfTrue="1" operator="equal">
      <formula>0</formula>
    </cfRule>
  </conditionalFormatting>
  <conditionalFormatting sqref="E87:G87">
    <cfRule type="cellIs" dxfId="182" priority="169" stopIfTrue="1" operator="equal">
      <formula>0</formula>
    </cfRule>
  </conditionalFormatting>
  <conditionalFormatting sqref="E88:G88">
    <cfRule type="cellIs" dxfId="181" priority="168" stopIfTrue="1" operator="equal">
      <formula>0</formula>
    </cfRule>
  </conditionalFormatting>
  <conditionalFormatting sqref="E89:G89">
    <cfRule type="cellIs" dxfId="180" priority="167" stopIfTrue="1" operator="equal">
      <formula>0</formula>
    </cfRule>
  </conditionalFormatting>
  <conditionalFormatting sqref="E90:G90">
    <cfRule type="cellIs" dxfId="179" priority="166" stopIfTrue="1" operator="equal">
      <formula>0</formula>
    </cfRule>
  </conditionalFormatting>
  <conditionalFormatting sqref="E91:G91">
    <cfRule type="cellIs" dxfId="178" priority="165" stopIfTrue="1" operator="equal">
      <formula>0</formula>
    </cfRule>
  </conditionalFormatting>
  <conditionalFormatting sqref="E92:G92">
    <cfRule type="cellIs" dxfId="177" priority="164" stopIfTrue="1" operator="equal">
      <formula>0</formula>
    </cfRule>
  </conditionalFormatting>
  <conditionalFormatting sqref="E93:G93">
    <cfRule type="cellIs" dxfId="176" priority="163" stopIfTrue="1" operator="equal">
      <formula>0</formula>
    </cfRule>
  </conditionalFormatting>
  <conditionalFormatting sqref="E94:G94">
    <cfRule type="cellIs" dxfId="175" priority="162" stopIfTrue="1" operator="equal">
      <formula>0</formula>
    </cfRule>
  </conditionalFormatting>
  <conditionalFormatting sqref="E95:G95">
    <cfRule type="cellIs" dxfId="174" priority="161" stopIfTrue="1" operator="equal">
      <formula>0</formula>
    </cfRule>
  </conditionalFormatting>
  <conditionalFormatting sqref="E96:G96">
    <cfRule type="cellIs" dxfId="173" priority="160" stopIfTrue="1" operator="equal">
      <formula>0</formula>
    </cfRule>
  </conditionalFormatting>
  <conditionalFormatting sqref="E97:G97">
    <cfRule type="cellIs" dxfId="172" priority="159" stopIfTrue="1" operator="equal">
      <formula>0</formula>
    </cfRule>
  </conditionalFormatting>
  <conditionalFormatting sqref="E98:G98">
    <cfRule type="cellIs" dxfId="171" priority="158" stopIfTrue="1" operator="equal">
      <formula>0</formula>
    </cfRule>
  </conditionalFormatting>
  <conditionalFormatting sqref="E99:G99">
    <cfRule type="cellIs" dxfId="170" priority="157" stopIfTrue="1" operator="equal">
      <formula>0</formula>
    </cfRule>
  </conditionalFormatting>
  <conditionalFormatting sqref="E100:G100">
    <cfRule type="cellIs" dxfId="169" priority="156" stopIfTrue="1" operator="equal">
      <formula>0</formula>
    </cfRule>
  </conditionalFormatting>
  <conditionalFormatting sqref="E101:G101">
    <cfRule type="cellIs" dxfId="168" priority="155" stopIfTrue="1" operator="equal">
      <formula>0</formula>
    </cfRule>
  </conditionalFormatting>
  <conditionalFormatting sqref="E102:G102">
    <cfRule type="cellIs" dxfId="167" priority="154" stopIfTrue="1" operator="equal">
      <formula>0</formula>
    </cfRule>
  </conditionalFormatting>
  <conditionalFormatting sqref="E103:G103">
    <cfRule type="cellIs" dxfId="166" priority="153" stopIfTrue="1" operator="equal">
      <formula>0</formula>
    </cfRule>
  </conditionalFormatting>
  <conditionalFormatting sqref="E104:G104">
    <cfRule type="cellIs" dxfId="165" priority="152" stopIfTrue="1" operator="equal">
      <formula>0</formula>
    </cfRule>
  </conditionalFormatting>
  <conditionalFormatting sqref="E105:G105">
    <cfRule type="cellIs" dxfId="164" priority="151" stopIfTrue="1" operator="equal">
      <formula>0</formula>
    </cfRule>
  </conditionalFormatting>
  <conditionalFormatting sqref="E106:G106">
    <cfRule type="cellIs" dxfId="163" priority="150" stopIfTrue="1" operator="equal">
      <formula>0</formula>
    </cfRule>
  </conditionalFormatting>
  <conditionalFormatting sqref="E107:G107">
    <cfRule type="cellIs" dxfId="162" priority="149" stopIfTrue="1" operator="equal">
      <formula>0</formula>
    </cfRule>
  </conditionalFormatting>
  <conditionalFormatting sqref="E108:G108">
    <cfRule type="cellIs" dxfId="161" priority="148" stopIfTrue="1" operator="equal">
      <formula>0</formula>
    </cfRule>
  </conditionalFormatting>
  <conditionalFormatting sqref="E109:G109">
    <cfRule type="cellIs" dxfId="160" priority="147" stopIfTrue="1" operator="equal">
      <formula>0</formula>
    </cfRule>
  </conditionalFormatting>
  <conditionalFormatting sqref="E110:G110">
    <cfRule type="cellIs" dxfId="159" priority="146" stopIfTrue="1" operator="equal">
      <formula>0</formula>
    </cfRule>
  </conditionalFormatting>
  <conditionalFormatting sqref="E111:G111">
    <cfRule type="cellIs" dxfId="158" priority="145" stopIfTrue="1" operator="equal">
      <formula>0</formula>
    </cfRule>
  </conditionalFormatting>
  <conditionalFormatting sqref="E112:G112">
    <cfRule type="cellIs" dxfId="157" priority="144" stopIfTrue="1" operator="equal">
      <formula>0</formula>
    </cfRule>
  </conditionalFormatting>
  <conditionalFormatting sqref="E113:G113">
    <cfRule type="cellIs" dxfId="156" priority="143" stopIfTrue="1" operator="equal">
      <formula>0</formula>
    </cfRule>
  </conditionalFormatting>
  <conditionalFormatting sqref="E114:G114">
    <cfRule type="cellIs" dxfId="155" priority="142" stopIfTrue="1" operator="equal">
      <formula>0</formula>
    </cfRule>
  </conditionalFormatting>
  <conditionalFormatting sqref="E115:G115">
    <cfRule type="cellIs" dxfId="154" priority="141" stopIfTrue="1" operator="equal">
      <formula>0</formula>
    </cfRule>
  </conditionalFormatting>
  <conditionalFormatting sqref="E116:G116">
    <cfRule type="cellIs" dxfId="153" priority="140" stopIfTrue="1" operator="equal">
      <formula>0</formula>
    </cfRule>
  </conditionalFormatting>
  <conditionalFormatting sqref="E117:G117">
    <cfRule type="cellIs" dxfId="152" priority="139" stopIfTrue="1" operator="equal">
      <formula>0</formula>
    </cfRule>
  </conditionalFormatting>
  <conditionalFormatting sqref="E118:G118">
    <cfRule type="cellIs" dxfId="151" priority="138" stopIfTrue="1" operator="equal">
      <formula>0</formula>
    </cfRule>
  </conditionalFormatting>
  <conditionalFormatting sqref="E119:G119">
    <cfRule type="cellIs" dxfId="150" priority="137" stopIfTrue="1" operator="equal">
      <formula>0</formula>
    </cfRule>
  </conditionalFormatting>
  <conditionalFormatting sqref="E120:G120">
    <cfRule type="cellIs" dxfId="149" priority="136" stopIfTrue="1" operator="equal">
      <formula>0</formula>
    </cfRule>
  </conditionalFormatting>
  <conditionalFormatting sqref="E121:G121">
    <cfRule type="cellIs" dxfId="148" priority="135" stopIfTrue="1" operator="equal">
      <formula>0</formula>
    </cfRule>
  </conditionalFormatting>
  <conditionalFormatting sqref="E122:G122">
    <cfRule type="cellIs" dxfId="147" priority="134" stopIfTrue="1" operator="equal">
      <formula>0</formula>
    </cfRule>
  </conditionalFormatting>
  <conditionalFormatting sqref="E123:G123">
    <cfRule type="cellIs" dxfId="146" priority="133" stopIfTrue="1" operator="equal">
      <formula>0</formula>
    </cfRule>
  </conditionalFormatting>
  <conditionalFormatting sqref="E124:G124">
    <cfRule type="cellIs" dxfId="145" priority="132" stopIfTrue="1" operator="equal">
      <formula>0</formula>
    </cfRule>
  </conditionalFormatting>
  <conditionalFormatting sqref="E125:G125">
    <cfRule type="cellIs" dxfId="144" priority="131" stopIfTrue="1" operator="equal">
      <formula>0</formula>
    </cfRule>
  </conditionalFormatting>
  <conditionalFormatting sqref="E126:G126">
    <cfRule type="cellIs" dxfId="143" priority="130" stopIfTrue="1" operator="equal">
      <formula>0</formula>
    </cfRule>
  </conditionalFormatting>
  <conditionalFormatting sqref="E127:G127">
    <cfRule type="cellIs" dxfId="142" priority="129" stopIfTrue="1" operator="equal">
      <formula>0</formula>
    </cfRule>
  </conditionalFormatting>
  <conditionalFormatting sqref="E128:G128">
    <cfRule type="cellIs" dxfId="141" priority="128" stopIfTrue="1" operator="equal">
      <formula>0</formula>
    </cfRule>
  </conditionalFormatting>
  <conditionalFormatting sqref="E129:G129">
    <cfRule type="cellIs" dxfId="140" priority="127" stopIfTrue="1" operator="equal">
      <formula>0</formula>
    </cfRule>
  </conditionalFormatting>
  <conditionalFormatting sqref="E130:G130">
    <cfRule type="cellIs" dxfId="139" priority="126" stopIfTrue="1" operator="equal">
      <formula>0</formula>
    </cfRule>
  </conditionalFormatting>
  <conditionalFormatting sqref="E131:G131">
    <cfRule type="cellIs" dxfId="138" priority="125" stopIfTrue="1" operator="equal">
      <formula>0</formula>
    </cfRule>
  </conditionalFormatting>
  <conditionalFormatting sqref="E132:G132">
    <cfRule type="cellIs" dxfId="137" priority="124" stopIfTrue="1" operator="equal">
      <formula>0</formula>
    </cfRule>
  </conditionalFormatting>
  <conditionalFormatting sqref="E133:G133">
    <cfRule type="cellIs" dxfId="136" priority="123" stopIfTrue="1" operator="equal">
      <formula>0</formula>
    </cfRule>
  </conditionalFormatting>
  <conditionalFormatting sqref="E134:G134">
    <cfRule type="cellIs" dxfId="135" priority="122" stopIfTrue="1" operator="equal">
      <formula>0</formula>
    </cfRule>
  </conditionalFormatting>
  <conditionalFormatting sqref="E135:G135">
    <cfRule type="cellIs" dxfId="134" priority="121" stopIfTrue="1" operator="equal">
      <formula>0</formula>
    </cfRule>
  </conditionalFormatting>
  <conditionalFormatting sqref="E136:G136">
    <cfRule type="cellIs" dxfId="133" priority="120" stopIfTrue="1" operator="equal">
      <formula>0</formula>
    </cfRule>
  </conditionalFormatting>
  <conditionalFormatting sqref="E137:G137">
    <cfRule type="cellIs" dxfId="132" priority="119" stopIfTrue="1" operator="equal">
      <formula>0</formula>
    </cfRule>
  </conditionalFormatting>
  <conditionalFormatting sqref="E138:G138">
    <cfRule type="cellIs" dxfId="131" priority="118" stopIfTrue="1" operator="equal">
      <formula>0</formula>
    </cfRule>
  </conditionalFormatting>
  <conditionalFormatting sqref="E139:G139">
    <cfRule type="cellIs" dxfId="130" priority="117" stopIfTrue="1" operator="equal">
      <formula>0</formula>
    </cfRule>
  </conditionalFormatting>
  <conditionalFormatting sqref="E140:G140">
    <cfRule type="cellIs" dxfId="129" priority="116" stopIfTrue="1" operator="equal">
      <formula>0</formula>
    </cfRule>
  </conditionalFormatting>
  <conditionalFormatting sqref="E141:G141">
    <cfRule type="cellIs" dxfId="128" priority="115" stopIfTrue="1" operator="equal">
      <formula>0</formula>
    </cfRule>
  </conditionalFormatting>
  <conditionalFormatting sqref="E142:G142">
    <cfRule type="cellIs" dxfId="127" priority="114" stopIfTrue="1" operator="equal">
      <formula>0</formula>
    </cfRule>
  </conditionalFormatting>
  <conditionalFormatting sqref="E143:G143">
    <cfRule type="cellIs" dxfId="126" priority="113" stopIfTrue="1" operator="equal">
      <formula>0</formula>
    </cfRule>
  </conditionalFormatting>
  <conditionalFormatting sqref="E144:G144">
    <cfRule type="cellIs" dxfId="125" priority="112" stopIfTrue="1" operator="equal">
      <formula>0</formula>
    </cfRule>
  </conditionalFormatting>
  <conditionalFormatting sqref="E145:G145">
    <cfRule type="cellIs" dxfId="124" priority="111" stopIfTrue="1" operator="equal">
      <formula>0</formula>
    </cfRule>
  </conditionalFormatting>
  <conditionalFormatting sqref="E146:G146">
    <cfRule type="cellIs" dxfId="123" priority="110" stopIfTrue="1" operator="equal">
      <formula>0</formula>
    </cfRule>
  </conditionalFormatting>
  <conditionalFormatting sqref="E147:G147">
    <cfRule type="cellIs" dxfId="122" priority="109" stopIfTrue="1" operator="equal">
      <formula>0</formula>
    </cfRule>
  </conditionalFormatting>
  <conditionalFormatting sqref="E148:G148">
    <cfRule type="cellIs" dxfId="121" priority="108" stopIfTrue="1" operator="equal">
      <formula>0</formula>
    </cfRule>
  </conditionalFormatting>
  <conditionalFormatting sqref="E149:G149">
    <cfRule type="cellIs" dxfId="120" priority="107" stopIfTrue="1" operator="equal">
      <formula>0</formula>
    </cfRule>
  </conditionalFormatting>
  <conditionalFormatting sqref="E150:G150">
    <cfRule type="cellIs" dxfId="119" priority="106" stopIfTrue="1" operator="equal">
      <formula>0</formula>
    </cfRule>
  </conditionalFormatting>
  <conditionalFormatting sqref="E151:G151">
    <cfRule type="cellIs" dxfId="118" priority="105" stopIfTrue="1" operator="equal">
      <formula>0</formula>
    </cfRule>
  </conditionalFormatting>
  <conditionalFormatting sqref="E152:G152">
    <cfRule type="cellIs" dxfId="117" priority="104" stopIfTrue="1" operator="equal">
      <formula>0</formula>
    </cfRule>
  </conditionalFormatting>
  <conditionalFormatting sqref="E153:G153">
    <cfRule type="cellIs" dxfId="116" priority="103" stopIfTrue="1" operator="equal">
      <formula>0</formula>
    </cfRule>
  </conditionalFormatting>
  <conditionalFormatting sqref="E154:G154">
    <cfRule type="cellIs" dxfId="115" priority="102" stopIfTrue="1" operator="equal">
      <formula>0</formula>
    </cfRule>
  </conditionalFormatting>
  <conditionalFormatting sqref="E155:G155">
    <cfRule type="cellIs" dxfId="114" priority="101" stopIfTrue="1" operator="equal">
      <formula>0</formula>
    </cfRule>
  </conditionalFormatting>
  <conditionalFormatting sqref="E156:G156">
    <cfRule type="cellIs" dxfId="113" priority="100" stopIfTrue="1" operator="equal">
      <formula>0</formula>
    </cfRule>
  </conditionalFormatting>
  <conditionalFormatting sqref="E157:G157">
    <cfRule type="cellIs" dxfId="112" priority="99" stopIfTrue="1" operator="equal">
      <formula>0</formula>
    </cfRule>
  </conditionalFormatting>
  <conditionalFormatting sqref="E158:G158">
    <cfRule type="cellIs" dxfId="111" priority="98" stopIfTrue="1" operator="equal">
      <formula>0</formula>
    </cfRule>
  </conditionalFormatting>
  <conditionalFormatting sqref="E159:G159">
    <cfRule type="cellIs" dxfId="110" priority="97" stopIfTrue="1" operator="equal">
      <formula>0</formula>
    </cfRule>
  </conditionalFormatting>
  <conditionalFormatting sqref="E160:G160">
    <cfRule type="cellIs" dxfId="109" priority="96" stopIfTrue="1" operator="equal">
      <formula>0</formula>
    </cfRule>
  </conditionalFormatting>
  <conditionalFormatting sqref="E161:G161">
    <cfRule type="cellIs" dxfId="108" priority="95" stopIfTrue="1" operator="equal">
      <formula>0</formula>
    </cfRule>
  </conditionalFormatting>
  <conditionalFormatting sqref="E162:G162">
    <cfRule type="cellIs" dxfId="107" priority="94" stopIfTrue="1" operator="equal">
      <formula>0</formula>
    </cfRule>
  </conditionalFormatting>
  <conditionalFormatting sqref="E163:G163">
    <cfRule type="cellIs" dxfId="106" priority="93" stopIfTrue="1" operator="equal">
      <formula>0</formula>
    </cfRule>
  </conditionalFormatting>
  <conditionalFormatting sqref="E164:G164">
    <cfRule type="cellIs" dxfId="105" priority="92" stopIfTrue="1" operator="equal">
      <formula>0</formula>
    </cfRule>
  </conditionalFormatting>
  <conditionalFormatting sqref="E165:G165">
    <cfRule type="cellIs" dxfId="104" priority="91" stopIfTrue="1" operator="equal">
      <formula>0</formula>
    </cfRule>
  </conditionalFormatting>
  <conditionalFormatting sqref="E166:G166">
    <cfRule type="cellIs" dxfId="103" priority="90" stopIfTrue="1" operator="equal">
      <formula>0</formula>
    </cfRule>
  </conditionalFormatting>
  <conditionalFormatting sqref="E167:G167">
    <cfRule type="cellIs" dxfId="102" priority="89" stopIfTrue="1" operator="equal">
      <formula>0</formula>
    </cfRule>
  </conditionalFormatting>
  <conditionalFormatting sqref="E168:G168">
    <cfRule type="cellIs" dxfId="101" priority="88" stopIfTrue="1" operator="equal">
      <formula>0</formula>
    </cfRule>
  </conditionalFormatting>
  <conditionalFormatting sqref="E169:G169">
    <cfRule type="cellIs" dxfId="100" priority="87" stopIfTrue="1" operator="equal">
      <formula>0</formula>
    </cfRule>
  </conditionalFormatting>
  <conditionalFormatting sqref="E170:G170">
    <cfRule type="cellIs" dxfId="99" priority="86" stopIfTrue="1" operator="equal">
      <formula>0</formula>
    </cfRule>
  </conditionalFormatting>
  <conditionalFormatting sqref="E171:G171">
    <cfRule type="cellIs" dxfId="98" priority="85" stopIfTrue="1" operator="equal">
      <formula>0</formula>
    </cfRule>
  </conditionalFormatting>
  <conditionalFormatting sqref="E172:G172">
    <cfRule type="cellIs" dxfId="97" priority="84" stopIfTrue="1" operator="equal">
      <formula>0</formula>
    </cfRule>
  </conditionalFormatting>
  <conditionalFormatting sqref="E173:G173">
    <cfRule type="cellIs" dxfId="96" priority="83" stopIfTrue="1" operator="equal">
      <formula>0</formula>
    </cfRule>
  </conditionalFormatting>
  <conditionalFormatting sqref="E174:G174">
    <cfRule type="cellIs" dxfId="95" priority="82" stopIfTrue="1" operator="equal">
      <formula>0</formula>
    </cfRule>
  </conditionalFormatting>
  <conditionalFormatting sqref="E175:G175">
    <cfRule type="cellIs" dxfId="94" priority="81" stopIfTrue="1" operator="equal">
      <formula>0</formula>
    </cfRule>
  </conditionalFormatting>
  <conditionalFormatting sqref="E176:G176">
    <cfRule type="cellIs" dxfId="93" priority="80" stopIfTrue="1" operator="equal">
      <formula>0</formula>
    </cfRule>
  </conditionalFormatting>
  <conditionalFormatting sqref="E177:G177">
    <cfRule type="cellIs" dxfId="92" priority="79" stopIfTrue="1" operator="equal">
      <formula>0</formula>
    </cfRule>
  </conditionalFormatting>
  <conditionalFormatting sqref="E178:G178">
    <cfRule type="cellIs" dxfId="91" priority="78" stopIfTrue="1" operator="equal">
      <formula>0</formula>
    </cfRule>
  </conditionalFormatting>
  <conditionalFormatting sqref="E179:G179">
    <cfRule type="cellIs" dxfId="90" priority="77" stopIfTrue="1" operator="equal">
      <formula>0</formula>
    </cfRule>
  </conditionalFormatting>
  <conditionalFormatting sqref="E180:G180">
    <cfRule type="cellIs" dxfId="89" priority="76" stopIfTrue="1" operator="equal">
      <formula>0</formula>
    </cfRule>
  </conditionalFormatting>
  <conditionalFormatting sqref="E181:G181">
    <cfRule type="cellIs" dxfId="88" priority="75" stopIfTrue="1" operator="equal">
      <formula>0</formula>
    </cfRule>
  </conditionalFormatting>
  <conditionalFormatting sqref="E182:G182">
    <cfRule type="cellIs" dxfId="87" priority="74" stopIfTrue="1" operator="equal">
      <formula>0</formula>
    </cfRule>
  </conditionalFormatting>
  <conditionalFormatting sqref="E183:G183">
    <cfRule type="cellIs" dxfId="86" priority="73" stopIfTrue="1" operator="equal">
      <formula>0</formula>
    </cfRule>
  </conditionalFormatting>
  <conditionalFormatting sqref="E184:G184">
    <cfRule type="cellIs" dxfId="85" priority="72" stopIfTrue="1" operator="equal">
      <formula>0</formula>
    </cfRule>
  </conditionalFormatting>
  <conditionalFormatting sqref="E185:G185">
    <cfRule type="cellIs" dxfId="84" priority="71" stopIfTrue="1" operator="equal">
      <formula>0</formula>
    </cfRule>
  </conditionalFormatting>
  <conditionalFormatting sqref="E186:G186">
    <cfRule type="cellIs" dxfId="83" priority="70" stopIfTrue="1" operator="equal">
      <formula>0</formula>
    </cfRule>
  </conditionalFormatting>
  <conditionalFormatting sqref="E187:G187">
    <cfRule type="cellIs" dxfId="82" priority="69" stopIfTrue="1" operator="equal">
      <formula>0</formula>
    </cfRule>
  </conditionalFormatting>
  <conditionalFormatting sqref="E188:G188">
    <cfRule type="cellIs" dxfId="81" priority="68" stopIfTrue="1" operator="equal">
      <formula>0</formula>
    </cfRule>
  </conditionalFormatting>
  <conditionalFormatting sqref="E189:G189">
    <cfRule type="cellIs" dxfId="80" priority="67" stopIfTrue="1" operator="equal">
      <formula>0</formula>
    </cfRule>
  </conditionalFormatting>
  <conditionalFormatting sqref="E190:G190">
    <cfRule type="cellIs" dxfId="79" priority="66" stopIfTrue="1" operator="equal">
      <formula>0</formula>
    </cfRule>
  </conditionalFormatting>
  <conditionalFormatting sqref="E191:G191">
    <cfRule type="cellIs" dxfId="78" priority="65" stopIfTrue="1" operator="equal">
      <formula>0</formula>
    </cfRule>
  </conditionalFormatting>
  <conditionalFormatting sqref="E192:G192">
    <cfRule type="cellIs" dxfId="77" priority="64" stopIfTrue="1" operator="equal">
      <formula>0</formula>
    </cfRule>
  </conditionalFormatting>
  <conditionalFormatting sqref="E193:G193">
    <cfRule type="cellIs" dxfId="76" priority="63" stopIfTrue="1" operator="equal">
      <formula>0</formula>
    </cfRule>
  </conditionalFormatting>
  <conditionalFormatting sqref="E194:G194">
    <cfRule type="cellIs" dxfId="75" priority="62" stopIfTrue="1" operator="equal">
      <formula>0</formula>
    </cfRule>
  </conditionalFormatting>
  <conditionalFormatting sqref="E195:G195">
    <cfRule type="cellIs" dxfId="74" priority="61" stopIfTrue="1" operator="equal">
      <formula>0</formula>
    </cfRule>
  </conditionalFormatting>
  <conditionalFormatting sqref="E196:G196">
    <cfRule type="cellIs" dxfId="73" priority="60" stopIfTrue="1" operator="equal">
      <formula>0</formula>
    </cfRule>
  </conditionalFormatting>
  <conditionalFormatting sqref="E197:G197">
    <cfRule type="cellIs" dxfId="72" priority="59" stopIfTrue="1" operator="equal">
      <formula>0</formula>
    </cfRule>
  </conditionalFormatting>
  <conditionalFormatting sqref="E198:G198">
    <cfRule type="cellIs" dxfId="71" priority="58" stopIfTrue="1" operator="equal">
      <formula>0</formula>
    </cfRule>
  </conditionalFormatting>
  <conditionalFormatting sqref="E199:G199">
    <cfRule type="cellIs" dxfId="70" priority="57" stopIfTrue="1" operator="equal">
      <formula>0</formula>
    </cfRule>
  </conditionalFormatting>
  <conditionalFormatting sqref="E200:G200">
    <cfRule type="cellIs" dxfId="69" priority="56" stopIfTrue="1" operator="equal">
      <formula>0</formula>
    </cfRule>
  </conditionalFormatting>
  <conditionalFormatting sqref="E201:G201">
    <cfRule type="cellIs" dxfId="68" priority="55" stopIfTrue="1" operator="equal">
      <formula>0</formula>
    </cfRule>
  </conditionalFormatting>
  <conditionalFormatting sqref="E202:G202">
    <cfRule type="cellIs" dxfId="67" priority="54" stopIfTrue="1" operator="equal">
      <formula>0</formula>
    </cfRule>
  </conditionalFormatting>
  <conditionalFormatting sqref="E203:G203">
    <cfRule type="cellIs" dxfId="66" priority="53" stopIfTrue="1" operator="equal">
      <formula>0</formula>
    </cfRule>
  </conditionalFormatting>
  <conditionalFormatting sqref="E204:G204">
    <cfRule type="cellIs" dxfId="65" priority="52" stopIfTrue="1" operator="equal">
      <formula>0</formula>
    </cfRule>
  </conditionalFormatting>
  <conditionalFormatting sqref="E205:G205">
    <cfRule type="cellIs" dxfId="64" priority="51" stopIfTrue="1" operator="equal">
      <formula>0</formula>
    </cfRule>
  </conditionalFormatting>
  <conditionalFormatting sqref="E206:G206">
    <cfRule type="cellIs" dxfId="63" priority="50" stopIfTrue="1" operator="equal">
      <formula>0</formula>
    </cfRule>
  </conditionalFormatting>
  <conditionalFormatting sqref="E207:G207">
    <cfRule type="cellIs" dxfId="62" priority="49" stopIfTrue="1" operator="equal">
      <formula>0</formula>
    </cfRule>
  </conditionalFormatting>
  <conditionalFormatting sqref="E208:G208">
    <cfRule type="cellIs" dxfId="61" priority="48" stopIfTrue="1" operator="equal">
      <formula>0</formula>
    </cfRule>
  </conditionalFormatting>
  <conditionalFormatting sqref="E209:G209">
    <cfRule type="cellIs" dxfId="60" priority="47" stopIfTrue="1" operator="equal">
      <formula>0</formula>
    </cfRule>
  </conditionalFormatting>
  <conditionalFormatting sqref="E210:G210">
    <cfRule type="cellIs" dxfId="59" priority="46" stopIfTrue="1" operator="equal">
      <formula>0</formula>
    </cfRule>
  </conditionalFormatting>
  <conditionalFormatting sqref="E211:G211">
    <cfRule type="cellIs" dxfId="58" priority="45" stopIfTrue="1" operator="equal">
      <formula>0</formula>
    </cfRule>
  </conditionalFormatting>
  <conditionalFormatting sqref="E212:G212">
    <cfRule type="cellIs" dxfId="57" priority="44" stopIfTrue="1" operator="equal">
      <formula>0</formula>
    </cfRule>
  </conditionalFormatting>
  <conditionalFormatting sqref="E213:G213">
    <cfRule type="cellIs" dxfId="56" priority="43" stopIfTrue="1" operator="equal">
      <formula>0</formula>
    </cfRule>
  </conditionalFormatting>
  <conditionalFormatting sqref="E214:G214">
    <cfRule type="cellIs" dxfId="55" priority="42" stopIfTrue="1" operator="equal">
      <formula>0</formula>
    </cfRule>
  </conditionalFormatting>
  <conditionalFormatting sqref="E215:G215">
    <cfRule type="cellIs" dxfId="54" priority="41" stopIfTrue="1" operator="equal">
      <formula>0</formula>
    </cfRule>
  </conditionalFormatting>
  <conditionalFormatting sqref="E216:G216">
    <cfRule type="cellIs" dxfId="53" priority="40" stopIfTrue="1" operator="equal">
      <formula>0</formula>
    </cfRule>
  </conditionalFormatting>
  <conditionalFormatting sqref="E217:G217">
    <cfRule type="cellIs" dxfId="52" priority="39" stopIfTrue="1" operator="equal">
      <formula>0</formula>
    </cfRule>
  </conditionalFormatting>
  <conditionalFormatting sqref="E218:G218">
    <cfRule type="cellIs" dxfId="51" priority="38" stopIfTrue="1" operator="equal">
      <formula>0</formula>
    </cfRule>
  </conditionalFormatting>
  <conditionalFormatting sqref="E219:G219">
    <cfRule type="cellIs" dxfId="50" priority="37" stopIfTrue="1" operator="equal">
      <formula>0</formula>
    </cfRule>
  </conditionalFormatting>
  <conditionalFormatting sqref="E220:G220">
    <cfRule type="cellIs" dxfId="49" priority="36" stopIfTrue="1" operator="equal">
      <formula>0</formula>
    </cfRule>
  </conditionalFormatting>
  <conditionalFormatting sqref="E221:G221">
    <cfRule type="cellIs" dxfId="48" priority="35" stopIfTrue="1" operator="equal">
      <formula>0</formula>
    </cfRule>
  </conditionalFormatting>
  <conditionalFormatting sqref="E222:G222">
    <cfRule type="cellIs" dxfId="47" priority="34" stopIfTrue="1" operator="equal">
      <formula>0</formula>
    </cfRule>
  </conditionalFormatting>
  <conditionalFormatting sqref="E223:G223">
    <cfRule type="cellIs" dxfId="46" priority="33" stopIfTrue="1" operator="equal">
      <formula>0</formula>
    </cfRule>
  </conditionalFormatting>
  <conditionalFormatting sqref="E224:G224">
    <cfRule type="cellIs" dxfId="45" priority="32" stopIfTrue="1" operator="equal">
      <formula>0</formula>
    </cfRule>
  </conditionalFormatting>
  <conditionalFormatting sqref="E225:G225">
    <cfRule type="cellIs" dxfId="44" priority="31" stopIfTrue="1" operator="equal">
      <formula>0</formula>
    </cfRule>
  </conditionalFormatting>
  <conditionalFormatting sqref="E226:G226">
    <cfRule type="cellIs" dxfId="43" priority="30" stopIfTrue="1" operator="equal">
      <formula>0</formula>
    </cfRule>
  </conditionalFormatting>
  <conditionalFormatting sqref="E227:G227">
    <cfRule type="cellIs" dxfId="42" priority="29" stopIfTrue="1" operator="equal">
      <formula>0</formula>
    </cfRule>
  </conditionalFormatting>
  <conditionalFormatting sqref="E228:G228">
    <cfRule type="cellIs" dxfId="41" priority="28" stopIfTrue="1" operator="equal">
      <formula>0</formula>
    </cfRule>
  </conditionalFormatting>
  <conditionalFormatting sqref="E229:G229">
    <cfRule type="cellIs" dxfId="40" priority="27" stopIfTrue="1" operator="equal">
      <formula>0</formula>
    </cfRule>
  </conditionalFormatting>
  <conditionalFormatting sqref="E230:G230">
    <cfRule type="cellIs" dxfId="39" priority="26" stopIfTrue="1" operator="equal">
      <formula>0</formula>
    </cfRule>
  </conditionalFormatting>
  <conditionalFormatting sqref="E231:G231">
    <cfRule type="cellIs" dxfId="38" priority="25" stopIfTrue="1" operator="equal">
      <formula>0</formula>
    </cfRule>
  </conditionalFormatting>
  <conditionalFormatting sqref="E232:G232">
    <cfRule type="cellIs" dxfId="37" priority="24" stopIfTrue="1" operator="equal">
      <formula>0</formula>
    </cfRule>
  </conditionalFormatting>
  <conditionalFormatting sqref="E233:G233">
    <cfRule type="cellIs" dxfId="36" priority="23" stopIfTrue="1" operator="equal">
      <formula>0</formula>
    </cfRule>
  </conditionalFormatting>
  <conditionalFormatting sqref="E235:G235">
    <cfRule type="cellIs" dxfId="35" priority="22" stopIfTrue="1" operator="equal">
      <formula>0</formula>
    </cfRule>
  </conditionalFormatting>
  <conditionalFormatting sqref="F15">
    <cfRule type="cellIs" dxfId="34" priority="21" stopIfTrue="1" operator="equal">
      <formula>0</formula>
    </cfRule>
  </conditionalFormatting>
  <conditionalFormatting sqref="F16">
    <cfRule type="cellIs" dxfId="33" priority="20" stopIfTrue="1" operator="equal">
      <formula>0</formula>
    </cfRule>
  </conditionalFormatting>
  <conditionalFormatting sqref="F17:F31">
    <cfRule type="cellIs" dxfId="32" priority="19" stopIfTrue="1" operator="equal">
      <formula>0</formula>
    </cfRule>
  </conditionalFormatting>
  <conditionalFormatting sqref="F33:F38">
    <cfRule type="cellIs" dxfId="31" priority="18" stopIfTrue="1" operator="equal">
      <formula>0</formula>
    </cfRule>
  </conditionalFormatting>
  <conditionalFormatting sqref="F42:F47">
    <cfRule type="cellIs" dxfId="30" priority="17" stopIfTrue="1" operator="equal">
      <formula>0</formula>
    </cfRule>
  </conditionalFormatting>
  <conditionalFormatting sqref="F51:F63">
    <cfRule type="cellIs" dxfId="29" priority="16" stopIfTrue="1" operator="equal">
      <formula>0</formula>
    </cfRule>
  </conditionalFormatting>
  <conditionalFormatting sqref="F64:F69">
    <cfRule type="cellIs" dxfId="28" priority="15" stopIfTrue="1" operator="equal">
      <formula>0</formula>
    </cfRule>
  </conditionalFormatting>
  <conditionalFormatting sqref="F73:F82">
    <cfRule type="cellIs" dxfId="27" priority="14" stopIfTrue="1" operator="equal">
      <formula>0</formula>
    </cfRule>
  </conditionalFormatting>
  <conditionalFormatting sqref="F83:F93">
    <cfRule type="cellIs" dxfId="26" priority="13" stopIfTrue="1" operator="equal">
      <formula>0</formula>
    </cfRule>
  </conditionalFormatting>
  <conditionalFormatting sqref="F94:F105">
    <cfRule type="cellIs" dxfId="25" priority="12" stopIfTrue="1" operator="equal">
      <formula>0</formula>
    </cfRule>
  </conditionalFormatting>
  <conditionalFormatting sqref="F110:F124">
    <cfRule type="cellIs" dxfId="24" priority="11" stopIfTrue="1" operator="equal">
      <formula>0</formula>
    </cfRule>
  </conditionalFormatting>
  <conditionalFormatting sqref="F125:F130">
    <cfRule type="cellIs" dxfId="23" priority="10" stopIfTrue="1" operator="equal">
      <formula>0</formula>
    </cfRule>
  </conditionalFormatting>
  <conditionalFormatting sqref="F134:F140">
    <cfRule type="cellIs" dxfId="22" priority="9" stopIfTrue="1" operator="equal">
      <formula>0</formula>
    </cfRule>
  </conditionalFormatting>
  <conditionalFormatting sqref="F143:F149">
    <cfRule type="cellIs" dxfId="21" priority="8" stopIfTrue="1" operator="equal">
      <formula>0</formula>
    </cfRule>
  </conditionalFormatting>
  <conditionalFormatting sqref="F152">
    <cfRule type="cellIs" dxfId="20" priority="7" stopIfTrue="1" operator="equal">
      <formula>0</formula>
    </cfRule>
  </conditionalFormatting>
  <conditionalFormatting sqref="F156:F166">
    <cfRule type="cellIs" dxfId="19" priority="6" stopIfTrue="1" operator="equal">
      <formula>0</formula>
    </cfRule>
  </conditionalFormatting>
  <conditionalFormatting sqref="F167:F182">
    <cfRule type="cellIs" dxfId="18" priority="5" stopIfTrue="1" operator="equal">
      <formula>0</formula>
    </cfRule>
  </conditionalFormatting>
  <conditionalFormatting sqref="F183:F199">
    <cfRule type="cellIs" dxfId="17" priority="4" stopIfTrue="1" operator="equal">
      <formula>0</formula>
    </cfRule>
  </conditionalFormatting>
  <conditionalFormatting sqref="F200">
    <cfRule type="cellIs" dxfId="16" priority="3" stopIfTrue="1" operator="equal">
      <formula>0</formula>
    </cfRule>
  </conditionalFormatting>
  <conditionalFormatting sqref="F202:F216">
    <cfRule type="cellIs" dxfId="15" priority="2" stopIfTrue="1" operator="equal">
      <formula>0</formula>
    </cfRule>
  </conditionalFormatting>
  <conditionalFormatting sqref="F217:F219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Normal="100" workbookViewId="0">
      <selection activeCell="D1" sqref="D1:F2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>
      <c r="D1" s="131" t="s">
        <v>479</v>
      </c>
      <c r="E1" s="131"/>
      <c r="F1" s="131"/>
    </row>
    <row r="2" spans="1:6">
      <c r="D2" s="131"/>
      <c r="E2" s="131"/>
      <c r="F2" s="131"/>
    </row>
    <row r="3" spans="1:6" ht="11.1" customHeight="1">
      <c r="A3" s="156" t="s">
        <v>478</v>
      </c>
      <c r="B3" s="156"/>
      <c r="C3" s="156"/>
      <c r="D3" s="156"/>
      <c r="E3" s="156"/>
      <c r="F3" s="156"/>
    </row>
    <row r="4" spans="1:6" ht="13.15" customHeight="1">
      <c r="A4" s="146" t="s">
        <v>480</v>
      </c>
      <c r="B4" s="146"/>
      <c r="C4" s="146"/>
      <c r="D4" s="146"/>
      <c r="E4" s="146"/>
      <c r="F4" s="146"/>
    </row>
    <row r="5" spans="1:6" ht="9" customHeight="1" thickBot="1">
      <c r="A5" s="4"/>
      <c r="B5" s="11"/>
      <c r="C5" s="6"/>
      <c r="D5" s="5"/>
      <c r="E5" s="5"/>
      <c r="F5" s="3"/>
    </row>
    <row r="6" spans="1:6" ht="13.9" customHeight="1">
      <c r="A6" s="138" t="s">
        <v>2</v>
      </c>
      <c r="B6" s="141" t="s">
        <v>5</v>
      </c>
      <c r="C6" s="150" t="s">
        <v>12</v>
      </c>
      <c r="D6" s="128" t="s">
        <v>9</v>
      </c>
      <c r="E6" s="128" t="s">
        <v>6</v>
      </c>
      <c r="F6" s="132" t="s">
        <v>8</v>
      </c>
    </row>
    <row r="7" spans="1:6" ht="4.9000000000000004" customHeight="1">
      <c r="A7" s="139"/>
      <c r="B7" s="142"/>
      <c r="C7" s="151"/>
      <c r="D7" s="144"/>
      <c r="E7" s="144"/>
      <c r="F7" s="133"/>
    </row>
    <row r="8" spans="1:6" ht="6" customHeight="1">
      <c r="A8" s="139"/>
      <c r="B8" s="142"/>
      <c r="C8" s="151"/>
      <c r="D8" s="144"/>
      <c r="E8" s="144"/>
      <c r="F8" s="133"/>
    </row>
    <row r="9" spans="1:6" ht="4.9000000000000004" customHeight="1">
      <c r="A9" s="139"/>
      <c r="B9" s="142"/>
      <c r="C9" s="151"/>
      <c r="D9" s="144"/>
      <c r="E9" s="144"/>
      <c r="F9" s="133"/>
    </row>
    <row r="10" spans="1:6" ht="6" customHeight="1">
      <c r="A10" s="139"/>
      <c r="B10" s="142"/>
      <c r="C10" s="151"/>
      <c r="D10" s="144"/>
      <c r="E10" s="144"/>
      <c r="F10" s="133"/>
    </row>
    <row r="11" spans="1:6" ht="6" customHeight="1">
      <c r="A11" s="139"/>
      <c r="B11" s="142"/>
      <c r="C11" s="151"/>
      <c r="D11" s="144"/>
      <c r="E11" s="144"/>
      <c r="F11" s="133"/>
    </row>
    <row r="12" spans="1:6" ht="18" customHeight="1">
      <c r="A12" s="140"/>
      <c r="B12" s="143"/>
      <c r="C12" s="157"/>
      <c r="D12" s="145"/>
      <c r="E12" s="145"/>
      <c r="F12" s="134"/>
    </row>
    <row r="13" spans="1:6" ht="13.9" customHeight="1" thickBot="1">
      <c r="A13" s="7">
        <v>1</v>
      </c>
      <c r="B13" s="8">
        <v>2</v>
      </c>
      <c r="C13" s="12">
        <v>3</v>
      </c>
      <c r="D13" s="9" t="s">
        <v>0</v>
      </c>
      <c r="E13" s="15" t="s">
        <v>1</v>
      </c>
      <c r="F13" s="10" t="s">
        <v>7</v>
      </c>
    </row>
    <row r="14" spans="1:6" ht="22.5">
      <c r="A14" s="75" t="s">
        <v>435</v>
      </c>
      <c r="B14" s="72" t="s">
        <v>436</v>
      </c>
      <c r="C14" s="76" t="s">
        <v>153</v>
      </c>
      <c r="D14" s="73">
        <v>861300</v>
      </c>
      <c r="E14" s="73">
        <v>-2992113.99</v>
      </c>
      <c r="F14" s="74">
        <v>3853413.99</v>
      </c>
    </row>
    <row r="15" spans="1:6">
      <c r="A15" s="40" t="s">
        <v>18</v>
      </c>
      <c r="B15" s="36"/>
      <c r="C15" s="37"/>
      <c r="D15" s="38"/>
      <c r="E15" s="38"/>
      <c r="F15" s="39"/>
    </row>
    <row r="16" spans="1:6" ht="22.5">
      <c r="A16" s="65" t="s">
        <v>437</v>
      </c>
      <c r="B16" s="77" t="s">
        <v>438</v>
      </c>
      <c r="C16" s="78" t="s">
        <v>153</v>
      </c>
      <c r="D16" s="68">
        <v>861300</v>
      </c>
      <c r="E16" s="68" t="s">
        <v>29</v>
      </c>
      <c r="F16" s="70">
        <v>861300</v>
      </c>
    </row>
    <row r="17" spans="1:6">
      <c r="A17" s="40" t="s">
        <v>439</v>
      </c>
      <c r="B17" s="36"/>
      <c r="C17" s="37"/>
      <c r="D17" s="38"/>
      <c r="E17" s="38"/>
      <c r="F17" s="39"/>
    </row>
    <row r="18" spans="1:6" ht="33.75">
      <c r="A18" s="31" t="s">
        <v>440</v>
      </c>
      <c r="B18" s="35" t="s">
        <v>438</v>
      </c>
      <c r="C18" s="34" t="s">
        <v>441</v>
      </c>
      <c r="D18" s="33">
        <v>2000000</v>
      </c>
      <c r="E18" s="33" t="s">
        <v>29</v>
      </c>
      <c r="F18" s="32">
        <v>2000000</v>
      </c>
    </row>
    <row r="19" spans="1:6" ht="33.75">
      <c r="A19" s="26" t="s">
        <v>442</v>
      </c>
      <c r="B19" s="23" t="s">
        <v>438</v>
      </c>
      <c r="C19" s="29" t="s">
        <v>443</v>
      </c>
      <c r="D19" s="24">
        <v>-1138700</v>
      </c>
      <c r="E19" s="24" t="s">
        <v>29</v>
      </c>
      <c r="F19" s="30">
        <v>-1138700</v>
      </c>
    </row>
    <row r="20" spans="1:6">
      <c r="A20" s="65" t="s">
        <v>444</v>
      </c>
      <c r="B20" s="77" t="s">
        <v>445</v>
      </c>
      <c r="C20" s="78" t="s">
        <v>153</v>
      </c>
      <c r="D20" s="68" t="s">
        <v>29</v>
      </c>
      <c r="E20" s="68" t="s">
        <v>29</v>
      </c>
      <c r="F20" s="70" t="s">
        <v>29</v>
      </c>
    </row>
    <row r="21" spans="1:6">
      <c r="A21" s="75" t="s">
        <v>446</v>
      </c>
      <c r="B21" s="72" t="s">
        <v>447</v>
      </c>
      <c r="C21" s="76" t="s">
        <v>448</v>
      </c>
      <c r="D21" s="73" t="s">
        <v>29</v>
      </c>
      <c r="E21" s="73">
        <v>-2992113.99</v>
      </c>
      <c r="F21" s="74" t="s">
        <v>29</v>
      </c>
    </row>
    <row r="22" spans="1:6" ht="22.5">
      <c r="A22" s="75" t="s">
        <v>449</v>
      </c>
      <c r="B22" s="72" t="s">
        <v>447</v>
      </c>
      <c r="C22" s="76" t="s">
        <v>450</v>
      </c>
      <c r="D22" s="73" t="s">
        <v>29</v>
      </c>
      <c r="E22" s="73">
        <v>-2992113.99</v>
      </c>
      <c r="F22" s="74" t="s">
        <v>29</v>
      </c>
    </row>
    <row r="23" spans="1:6" ht="45">
      <c r="A23" s="75" t="s">
        <v>451</v>
      </c>
      <c r="B23" s="72" t="s">
        <v>447</v>
      </c>
      <c r="C23" s="76" t="s">
        <v>452</v>
      </c>
      <c r="D23" s="73" t="s">
        <v>29</v>
      </c>
      <c r="E23" s="73" t="s">
        <v>29</v>
      </c>
      <c r="F23" s="74" t="s">
        <v>29</v>
      </c>
    </row>
    <row r="24" spans="1:6">
      <c r="A24" s="75" t="s">
        <v>453</v>
      </c>
      <c r="B24" s="72" t="s">
        <v>454</v>
      </c>
      <c r="C24" s="76" t="s">
        <v>455</v>
      </c>
      <c r="D24" s="73">
        <v>-24553128</v>
      </c>
      <c r="E24" s="73">
        <v>-9380244.9600000009</v>
      </c>
      <c r="F24" s="74" t="s">
        <v>434</v>
      </c>
    </row>
    <row r="25" spans="1:6" ht="22.5">
      <c r="A25" s="26" t="s">
        <v>456</v>
      </c>
      <c r="B25" s="23" t="s">
        <v>454</v>
      </c>
      <c r="C25" s="29" t="s">
        <v>457</v>
      </c>
      <c r="D25" s="24">
        <v>-24553128</v>
      </c>
      <c r="E25" s="24">
        <v>-9380244.9600000009</v>
      </c>
      <c r="F25" s="30" t="s">
        <v>434</v>
      </c>
    </row>
    <row r="26" spans="1:6">
      <c r="A26" s="75" t="s">
        <v>458</v>
      </c>
      <c r="B26" s="72" t="s">
        <v>459</v>
      </c>
      <c r="C26" s="76" t="s">
        <v>460</v>
      </c>
      <c r="D26" s="73">
        <v>24553128</v>
      </c>
      <c r="E26" s="73">
        <v>6388130.9699999997</v>
      </c>
      <c r="F26" s="74" t="s">
        <v>434</v>
      </c>
    </row>
    <row r="27" spans="1:6" ht="23.25" thickBot="1">
      <c r="A27" s="26" t="s">
        <v>461</v>
      </c>
      <c r="B27" s="23" t="s">
        <v>459</v>
      </c>
      <c r="C27" s="29" t="s">
        <v>462</v>
      </c>
      <c r="D27" s="24">
        <v>24553128</v>
      </c>
      <c r="E27" s="24">
        <v>6388130.9699999997</v>
      </c>
      <c r="F27" s="30" t="s">
        <v>434</v>
      </c>
    </row>
    <row r="28" spans="1:6" ht="13.15" customHeight="1">
      <c r="A28" s="56"/>
      <c r="B28" s="55"/>
      <c r="C28" s="52"/>
      <c r="D28" s="51"/>
      <c r="E28" s="51"/>
      <c r="F28" s="53"/>
    </row>
  </sheetData>
  <mergeCells count="9">
    <mergeCell ref="D1:F2"/>
    <mergeCell ref="A3:F3"/>
    <mergeCell ref="A4:F4"/>
    <mergeCell ref="A6:A12"/>
    <mergeCell ref="B6:B12"/>
    <mergeCell ref="C6:C12"/>
    <mergeCell ref="D6:D12"/>
    <mergeCell ref="E6:E12"/>
    <mergeCell ref="F6:F12"/>
  </mergeCells>
  <conditionalFormatting sqref="E14:F14">
    <cfRule type="cellIs" dxfId="13" priority="12" stopIfTrue="1" operator="equal">
      <formula>0</formula>
    </cfRule>
  </conditionalFormatting>
  <conditionalFormatting sqref="E16:F16">
    <cfRule type="cellIs" dxfId="12" priority="11" stopIfTrue="1" operator="equal">
      <formula>0</formula>
    </cfRule>
  </conditionalFormatting>
  <conditionalFormatting sqref="E18:F18">
    <cfRule type="cellIs" dxfId="11" priority="10" stopIfTrue="1" operator="equal">
      <formula>0</formula>
    </cfRule>
  </conditionalFormatting>
  <conditionalFormatting sqref="E19:F19">
    <cfRule type="cellIs" dxfId="10" priority="9" stopIfTrue="1" operator="equal">
      <formula>0</formula>
    </cfRule>
  </conditionalFormatting>
  <conditionalFormatting sqref="E20:F20">
    <cfRule type="cellIs" dxfId="9" priority="8" stopIfTrue="1" operator="equal">
      <formula>0</formula>
    </cfRule>
  </conditionalFormatting>
  <conditionalFormatting sqref="E21:F21">
    <cfRule type="cellIs" dxfId="8" priority="7" stopIfTrue="1" operator="equal">
      <formula>0</formula>
    </cfRule>
  </conditionalFormatting>
  <conditionalFormatting sqref="E22:F22">
    <cfRule type="cellIs" dxfId="7" priority="6" stopIfTrue="1" operator="equal">
      <formula>0</formula>
    </cfRule>
  </conditionalFormatting>
  <conditionalFormatting sqref="E23:F23">
    <cfRule type="cellIs" dxfId="6" priority="5" stopIfTrue="1" operator="equal">
      <formula>0</formula>
    </cfRule>
  </conditionalFormatting>
  <conditionalFormatting sqref="E24:F24">
    <cfRule type="cellIs" dxfId="5" priority="4" stopIfTrue="1" operator="equal">
      <formula>0</formula>
    </cfRule>
  </conditionalFormatting>
  <conditionalFormatting sqref="E25:F25">
    <cfRule type="cellIs" dxfId="4" priority="3" stopIfTrue="1" operator="equal">
      <formula>0</formula>
    </cfRule>
  </conditionalFormatting>
  <conditionalFormatting sqref="E26:F26">
    <cfRule type="cellIs" dxfId="3" priority="2" stopIfTrue="1" operator="equal">
      <formula>0</formula>
    </cfRule>
  </conditionalFormatting>
  <conditionalFormatting sqref="E27:F27">
    <cfRule type="cellIs" dxfId="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9"/>
  <sheetViews>
    <sheetView showGridLines="0" zoomScaleNormal="100" workbookViewId="0">
      <selection activeCell="I12" sqref="I12"/>
    </sheetView>
  </sheetViews>
  <sheetFormatPr defaultRowHeight="12.75"/>
  <cols>
    <col min="1" max="1" width="11.5703125" customWidth="1"/>
    <col min="2" max="2" width="61.85546875" customWidth="1"/>
    <col min="3" max="3" width="26.28515625" customWidth="1"/>
    <col min="4" max="4" width="18.5703125" customWidth="1"/>
    <col min="5" max="5" width="18.7109375" hidden="1" customWidth="1"/>
  </cols>
  <sheetData>
    <row r="1" spans="1:5" ht="12.75" customHeight="1">
      <c r="C1" s="131" t="s">
        <v>496</v>
      </c>
      <c r="D1" s="131"/>
      <c r="E1" s="131"/>
    </row>
    <row r="2" spans="1:5">
      <c r="C2" s="131"/>
      <c r="D2" s="131"/>
      <c r="E2" s="131"/>
    </row>
    <row r="3" spans="1:5" ht="11.1" customHeight="1">
      <c r="A3" s="156" t="s">
        <v>497</v>
      </c>
      <c r="B3" s="156"/>
      <c r="C3" s="156"/>
      <c r="D3" s="156"/>
      <c r="E3" s="156"/>
    </row>
    <row r="4" spans="1:5" ht="13.15" customHeight="1">
      <c r="A4" s="146" t="s">
        <v>498</v>
      </c>
      <c r="B4" s="146"/>
      <c r="C4" s="146"/>
      <c r="D4" s="146"/>
      <c r="E4" s="146"/>
    </row>
    <row r="5" spans="1:5" ht="9" customHeight="1" thickBot="1">
      <c r="A5" s="4"/>
      <c r="B5" s="11"/>
      <c r="C5" s="5"/>
      <c r="D5" s="5"/>
      <c r="E5" s="3"/>
    </row>
    <row r="6" spans="1:5" ht="24" customHeight="1">
      <c r="A6" s="167"/>
      <c r="B6" s="158" t="s">
        <v>481</v>
      </c>
      <c r="C6" s="160" t="s">
        <v>483</v>
      </c>
      <c r="D6" s="162" t="s">
        <v>482</v>
      </c>
      <c r="E6" s="3"/>
    </row>
    <row r="7" spans="1:5" ht="30" customHeight="1">
      <c r="A7" s="168"/>
      <c r="B7" s="159"/>
      <c r="C7" s="161"/>
      <c r="D7" s="163"/>
      <c r="E7" s="3"/>
    </row>
    <row r="8" spans="1:5" ht="21" customHeight="1" thickBot="1">
      <c r="A8" s="168"/>
      <c r="B8" s="110">
        <v>1</v>
      </c>
      <c r="C8" s="111" t="s">
        <v>484</v>
      </c>
      <c r="D8" s="112" t="s">
        <v>465</v>
      </c>
      <c r="E8" s="3"/>
    </row>
    <row r="9" spans="1:5" ht="25.5" customHeight="1">
      <c r="A9" s="168"/>
      <c r="B9" s="113" t="s">
        <v>485</v>
      </c>
      <c r="C9" s="114">
        <f>C10</f>
        <v>6956272.7699999996</v>
      </c>
      <c r="D9" s="115">
        <f>D10</f>
        <v>6956272.7699999996</v>
      </c>
      <c r="E9" s="3"/>
    </row>
    <row r="10" spans="1:5" ht="22.5" customHeight="1">
      <c r="A10" s="164"/>
      <c r="B10" s="116" t="s">
        <v>486</v>
      </c>
      <c r="C10" s="117">
        <f t="shared" ref="C10:D10" si="0">IF(AND(C12="-",C13="-",C14="-",C15="-",C16="-",C17="-",C18="-",C19="-",C20="-"),"-",IF(C12="-","0",C12)+IF(C13="-","0",C13)+IF(C14="-","0",C14)+IF(C15="-","0",C15)+IF(C16="-","0",C16)+IF(C17="-","0",C17)+IF(C18="-","0",C18)+IF(C19="-","0",C19)+IF(C20="-","0",C20))</f>
        <v>6956272.7699999996</v>
      </c>
      <c r="D10" s="118">
        <f t="shared" si="0"/>
        <v>6956272.7699999996</v>
      </c>
      <c r="E10" s="3"/>
    </row>
    <row r="11" spans="1:5" ht="24.75" customHeight="1">
      <c r="A11" s="164"/>
      <c r="B11" s="119" t="s">
        <v>487</v>
      </c>
      <c r="C11" s="117"/>
      <c r="D11" s="120"/>
      <c r="E11" s="3"/>
    </row>
    <row r="12" spans="1:5" ht="18" customHeight="1">
      <c r="A12" s="164"/>
      <c r="B12" s="121" t="s">
        <v>488</v>
      </c>
      <c r="C12" s="117">
        <v>2673034</v>
      </c>
      <c r="D12" s="120">
        <f>Доходы!E60</f>
        <v>2673034</v>
      </c>
      <c r="E12" s="3"/>
    </row>
    <row r="13" spans="1:5" ht="19.5" customHeight="1">
      <c r="A13" s="164"/>
      <c r="B13" s="122" t="s">
        <v>489</v>
      </c>
      <c r="C13" s="117">
        <f>D13</f>
        <v>56340</v>
      </c>
      <c r="D13" s="120">
        <f>Доходы!E65</f>
        <v>56340</v>
      </c>
      <c r="E13" s="3"/>
    </row>
    <row r="14" spans="1:5" ht="15.75">
      <c r="A14" s="164"/>
      <c r="B14" s="122" t="s">
        <v>490</v>
      </c>
      <c r="C14" s="117">
        <v>2933130</v>
      </c>
      <c r="D14" s="120">
        <f>Доходы!E58</f>
        <v>2933130</v>
      </c>
      <c r="E14" s="3"/>
    </row>
    <row r="15" spans="1:5" ht="15.75">
      <c r="A15" s="164"/>
      <c r="B15" s="122" t="s">
        <v>124</v>
      </c>
      <c r="C15" s="117">
        <v>1418533.09</v>
      </c>
      <c r="D15" s="120">
        <f>Доходы!E70</f>
        <v>1418533.09</v>
      </c>
      <c r="E15" s="3"/>
    </row>
    <row r="16" spans="1:5" ht="15.75">
      <c r="A16" s="164"/>
      <c r="B16" s="122" t="s">
        <v>491</v>
      </c>
      <c r="C16" s="117" t="s">
        <v>29</v>
      </c>
      <c r="D16" s="120" t="s">
        <v>29</v>
      </c>
      <c r="E16" s="3"/>
    </row>
    <row r="17" spans="1:5" ht="47.25">
      <c r="A17" s="164"/>
      <c r="B17" s="122" t="s">
        <v>492</v>
      </c>
      <c r="C17" s="117">
        <v>-124764.32</v>
      </c>
      <c r="D17" s="120">
        <f>Доходы!E83+Доходы!E81</f>
        <v>-124764.31999999999</v>
      </c>
      <c r="E17" s="3"/>
    </row>
    <row r="18" spans="1:5" ht="31.5">
      <c r="A18" s="164"/>
      <c r="B18" s="122" t="s">
        <v>493</v>
      </c>
      <c r="C18" s="117" t="s">
        <v>29</v>
      </c>
      <c r="D18" s="120"/>
      <c r="E18" s="3"/>
    </row>
    <row r="19" spans="1:5" ht="15.75">
      <c r="A19" s="164"/>
      <c r="B19" s="122" t="s">
        <v>494</v>
      </c>
      <c r="C19" s="117" t="s">
        <v>29</v>
      </c>
      <c r="D19" s="120"/>
      <c r="E19" s="3"/>
    </row>
    <row r="20" spans="1:5" ht="48" thickBot="1">
      <c r="A20" s="164"/>
      <c r="B20" s="123" t="s">
        <v>495</v>
      </c>
      <c r="C20" s="124" t="s">
        <v>29</v>
      </c>
      <c r="D20" s="125"/>
      <c r="E20" s="3"/>
    </row>
    <row r="21" spans="1:5">
      <c r="A21" s="4"/>
      <c r="B21" s="11"/>
      <c r="C21" s="5"/>
      <c r="D21" s="5"/>
      <c r="E21" s="3"/>
    </row>
    <row r="22" spans="1:5">
      <c r="A22" s="4"/>
      <c r="B22" s="11"/>
      <c r="C22" s="5"/>
      <c r="D22" s="5"/>
      <c r="E22" s="3"/>
    </row>
    <row r="23" spans="1:5">
      <c r="A23" s="4"/>
      <c r="B23" s="11"/>
      <c r="C23" s="5"/>
      <c r="D23" s="5"/>
      <c r="E23" s="3"/>
    </row>
    <row r="24" spans="1:5">
      <c r="A24" s="4"/>
      <c r="B24" s="11"/>
      <c r="C24" s="5"/>
      <c r="D24" s="5"/>
      <c r="E24" s="3"/>
    </row>
    <row r="25" spans="1:5">
      <c r="A25" s="4"/>
      <c r="B25" s="11"/>
      <c r="C25" s="5"/>
      <c r="D25" s="5"/>
      <c r="E25" s="3"/>
    </row>
    <row r="26" spans="1:5">
      <c r="A26" s="4"/>
      <c r="B26" s="11"/>
      <c r="C26" s="5"/>
      <c r="D26" s="5"/>
      <c r="E26" s="3"/>
    </row>
    <row r="27" spans="1:5">
      <c r="A27" s="4"/>
      <c r="B27" s="11"/>
      <c r="C27" s="5"/>
      <c r="D27" s="5"/>
      <c r="E27" s="3"/>
    </row>
    <row r="28" spans="1:5" ht="13.15" customHeight="1">
      <c r="A28" s="4"/>
      <c r="B28" s="11"/>
      <c r="C28" s="5"/>
      <c r="D28" s="5"/>
      <c r="E28" s="3"/>
    </row>
    <row r="29" spans="1:5">
      <c r="A29" s="4"/>
      <c r="B29" s="11"/>
      <c r="C29" s="5"/>
      <c r="D29" s="5"/>
      <c r="E29" s="3"/>
    </row>
    <row r="30" spans="1:5">
      <c r="A30" s="4"/>
      <c r="B30" s="11"/>
      <c r="C30" s="5"/>
      <c r="D30" s="5"/>
      <c r="E30" s="3"/>
    </row>
    <row r="31" spans="1:5">
      <c r="A31" s="4"/>
      <c r="B31" s="11"/>
      <c r="C31" s="5"/>
      <c r="D31" s="5"/>
      <c r="E31" s="3"/>
    </row>
    <row r="32" spans="1:5">
      <c r="A32" s="4"/>
      <c r="B32" s="11"/>
      <c r="C32" s="5"/>
      <c r="D32" s="5"/>
      <c r="E32" s="3"/>
    </row>
    <row r="33" spans="1:5">
      <c r="A33" s="4"/>
      <c r="B33" s="11"/>
      <c r="C33" s="5"/>
      <c r="D33" s="5"/>
      <c r="E33" s="3"/>
    </row>
    <row r="34" spans="1:5">
      <c r="A34" s="4"/>
      <c r="B34" s="11"/>
      <c r="C34" s="5"/>
      <c r="D34" s="5"/>
      <c r="E34" s="3"/>
    </row>
    <row r="35" spans="1:5">
      <c r="A35" s="4"/>
      <c r="B35" s="11"/>
      <c r="C35" s="5"/>
      <c r="D35" s="5"/>
      <c r="E35" s="3"/>
    </row>
    <row r="36" spans="1:5">
      <c r="A36" s="4"/>
      <c r="B36" s="11"/>
      <c r="C36" s="5"/>
      <c r="D36" s="5"/>
      <c r="E36" s="3"/>
    </row>
    <row r="37" spans="1:5">
      <c r="A37" s="4"/>
      <c r="B37" s="11"/>
      <c r="C37" s="5"/>
      <c r="D37" s="5"/>
      <c r="E37" s="3"/>
    </row>
    <row r="38" spans="1:5">
      <c r="A38" s="4"/>
      <c r="B38" s="11"/>
      <c r="C38" s="5"/>
      <c r="D38" s="5"/>
      <c r="E38" s="3"/>
    </row>
    <row r="39" spans="1:5">
      <c r="A39" s="4"/>
      <c r="B39" s="11"/>
      <c r="C39" s="5"/>
      <c r="D39" s="5"/>
      <c r="E39" s="3"/>
    </row>
    <row r="40" spans="1:5">
      <c r="A40" s="4"/>
      <c r="B40" s="11"/>
      <c r="C40" s="5"/>
      <c r="D40" s="5"/>
      <c r="E40" s="3"/>
    </row>
    <row r="41" spans="1:5">
      <c r="A41" s="4"/>
      <c r="B41" s="11"/>
      <c r="C41" s="5"/>
      <c r="D41" s="5"/>
      <c r="E41" s="3"/>
    </row>
    <row r="42" spans="1:5">
      <c r="A42" s="4"/>
      <c r="B42" s="11"/>
      <c r="C42" s="5"/>
      <c r="D42" s="5"/>
      <c r="E42" s="3"/>
    </row>
    <row r="43" spans="1:5">
      <c r="A43" s="4"/>
      <c r="B43" s="11"/>
      <c r="C43" s="5"/>
      <c r="D43" s="5"/>
      <c r="E43" s="3"/>
    </row>
    <row r="44" spans="1:5">
      <c r="A44" s="4"/>
      <c r="B44" s="11"/>
      <c r="C44" s="5"/>
      <c r="D44" s="5"/>
      <c r="E44" s="3"/>
    </row>
    <row r="45" spans="1:5">
      <c r="A45" s="4"/>
      <c r="B45" s="11"/>
      <c r="C45" s="5"/>
      <c r="D45" s="5"/>
      <c r="E45" s="3"/>
    </row>
    <row r="46" spans="1:5">
      <c r="A46" s="4"/>
      <c r="B46" s="11"/>
      <c r="C46" s="5"/>
      <c r="D46" s="5"/>
      <c r="E46" s="3"/>
    </row>
    <row r="47" spans="1:5">
      <c r="A47" s="4"/>
      <c r="B47" s="11"/>
      <c r="C47" s="5"/>
      <c r="D47" s="5"/>
      <c r="E47" s="3"/>
    </row>
    <row r="48" spans="1:5">
      <c r="A48" s="4"/>
      <c r="B48" s="11"/>
      <c r="C48" s="5"/>
      <c r="D48" s="5"/>
      <c r="E48" s="3"/>
    </row>
    <row r="49" spans="1:5">
      <c r="A49" s="4"/>
      <c r="B49" s="11"/>
      <c r="C49" s="5"/>
      <c r="D49" s="5"/>
      <c r="E49" s="3"/>
    </row>
    <row r="50" spans="1:5">
      <c r="A50" s="4"/>
      <c r="B50" s="11"/>
      <c r="C50" s="5"/>
      <c r="D50" s="5"/>
      <c r="E50" s="3"/>
    </row>
    <row r="51" spans="1:5">
      <c r="A51" s="4"/>
      <c r="B51" s="11"/>
      <c r="C51" s="5"/>
      <c r="D51" s="5"/>
      <c r="E51" s="3"/>
    </row>
    <row r="52" spans="1:5">
      <c r="A52" s="4"/>
      <c r="B52" s="11"/>
      <c r="C52" s="5"/>
      <c r="D52" s="5"/>
      <c r="E52" s="3"/>
    </row>
    <row r="53" spans="1:5">
      <c r="A53" s="4"/>
      <c r="B53" s="11"/>
      <c r="C53" s="5"/>
      <c r="D53" s="5"/>
      <c r="E53" s="3"/>
    </row>
    <row r="54" spans="1:5">
      <c r="A54" s="4"/>
      <c r="B54" s="11"/>
      <c r="C54" s="5"/>
      <c r="D54" s="5"/>
      <c r="E54" s="3"/>
    </row>
    <row r="55" spans="1:5">
      <c r="A55" s="4"/>
      <c r="B55" s="11"/>
      <c r="C55" s="5"/>
      <c r="D55" s="5"/>
      <c r="E55" s="3"/>
    </row>
    <row r="56" spans="1:5">
      <c r="A56" s="4"/>
      <c r="B56" s="11"/>
      <c r="C56" s="5"/>
      <c r="D56" s="5"/>
      <c r="E56" s="3"/>
    </row>
    <row r="57" spans="1:5">
      <c r="A57" s="4"/>
      <c r="B57" s="11"/>
      <c r="C57" s="5"/>
      <c r="D57" s="5"/>
      <c r="E57" s="3"/>
    </row>
    <row r="58" spans="1:5">
      <c r="A58" s="4"/>
      <c r="B58" s="11"/>
      <c r="C58" s="5"/>
      <c r="D58" s="5"/>
      <c r="E58" s="3"/>
    </row>
    <row r="59" spans="1:5">
      <c r="A59" s="4"/>
      <c r="B59" s="11"/>
      <c r="C59" s="5"/>
      <c r="D59" s="5"/>
      <c r="E59" s="3"/>
    </row>
    <row r="60" spans="1:5">
      <c r="A60" s="4"/>
      <c r="B60" s="11"/>
      <c r="C60" s="5"/>
      <c r="D60" s="5"/>
      <c r="E60" s="3"/>
    </row>
    <row r="61" spans="1:5">
      <c r="A61" s="4"/>
      <c r="B61" s="11"/>
      <c r="C61" s="5"/>
      <c r="D61" s="5"/>
      <c r="E61" s="3"/>
    </row>
    <row r="62" spans="1:5">
      <c r="A62" s="4"/>
      <c r="B62" s="11"/>
      <c r="C62" s="5"/>
      <c r="D62" s="5"/>
      <c r="E62" s="3"/>
    </row>
    <row r="63" spans="1:5">
      <c r="A63" s="4"/>
      <c r="B63" s="11"/>
      <c r="C63" s="5"/>
      <c r="D63" s="5"/>
      <c r="E63" s="3"/>
    </row>
    <row r="64" spans="1:5">
      <c r="A64" s="4"/>
      <c r="B64" s="11"/>
      <c r="C64" s="5"/>
      <c r="D64" s="5"/>
      <c r="E64" s="3"/>
    </row>
    <row r="65" spans="1:5">
      <c r="A65" s="4"/>
      <c r="B65" s="11"/>
      <c r="C65" s="5"/>
      <c r="D65" s="5"/>
      <c r="E65" s="3"/>
    </row>
    <row r="66" spans="1:5">
      <c r="A66" s="4"/>
      <c r="B66" s="11"/>
      <c r="C66" s="5"/>
      <c r="D66" s="5"/>
      <c r="E66" s="3"/>
    </row>
    <row r="67" spans="1:5">
      <c r="A67" s="4"/>
      <c r="B67" s="11"/>
      <c r="C67" s="5"/>
      <c r="D67" s="5"/>
      <c r="E67" s="3"/>
    </row>
    <row r="68" spans="1:5">
      <c r="A68" s="4"/>
      <c r="B68" s="11"/>
      <c r="C68" s="5"/>
      <c r="D68" s="5"/>
      <c r="E68" s="3"/>
    </row>
    <row r="69" spans="1:5">
      <c r="A69" s="4"/>
      <c r="B69" s="11"/>
      <c r="C69" s="5"/>
      <c r="D69" s="5"/>
      <c r="E69" s="3"/>
    </row>
    <row r="70" spans="1:5">
      <c r="A70" s="4"/>
      <c r="B70" s="11"/>
      <c r="C70" s="5"/>
      <c r="D70" s="5"/>
      <c r="E70" s="3"/>
    </row>
    <row r="71" spans="1:5">
      <c r="A71" s="4"/>
      <c r="B71" s="11"/>
      <c r="C71" s="5"/>
      <c r="D71" s="5"/>
      <c r="E71" s="3"/>
    </row>
    <row r="72" spans="1:5">
      <c r="A72" s="4"/>
      <c r="B72" s="11"/>
      <c r="C72" s="5"/>
      <c r="D72" s="5"/>
      <c r="E72" s="3"/>
    </row>
    <row r="73" spans="1:5">
      <c r="A73" s="4"/>
      <c r="B73" s="11"/>
      <c r="C73" s="5"/>
      <c r="D73" s="5"/>
      <c r="E73" s="3"/>
    </row>
    <row r="74" spans="1:5">
      <c r="A74" s="4"/>
      <c r="B74" s="11"/>
      <c r="C74" s="5"/>
      <c r="D74" s="5"/>
      <c r="E74" s="3"/>
    </row>
    <row r="75" spans="1:5">
      <c r="A75" s="4"/>
      <c r="B75" s="11"/>
      <c r="C75" s="5"/>
      <c r="D75" s="5"/>
      <c r="E75" s="3"/>
    </row>
    <row r="76" spans="1:5">
      <c r="A76" s="4"/>
      <c r="B76" s="11"/>
      <c r="C76" s="5"/>
      <c r="D76" s="5"/>
      <c r="E76" s="3"/>
    </row>
    <row r="77" spans="1:5">
      <c r="A77" s="4"/>
      <c r="B77" s="11"/>
      <c r="C77" s="5"/>
      <c r="D77" s="5"/>
      <c r="E77" s="3"/>
    </row>
    <row r="78" spans="1:5">
      <c r="A78" s="4"/>
      <c r="B78" s="11"/>
      <c r="C78" s="5"/>
      <c r="D78" s="5"/>
      <c r="E78" s="3"/>
    </row>
    <row r="79" spans="1:5">
      <c r="A79" s="4"/>
      <c r="B79" s="11"/>
      <c r="C79" s="5"/>
      <c r="D79" s="5"/>
      <c r="E79" s="3"/>
    </row>
    <row r="80" spans="1:5">
      <c r="A80" s="4"/>
      <c r="B80" s="11"/>
      <c r="C80" s="5"/>
      <c r="D80" s="5"/>
      <c r="E80" s="3"/>
    </row>
    <row r="81" spans="1:5">
      <c r="A81" s="4"/>
      <c r="B81" s="11"/>
      <c r="C81" s="5"/>
      <c r="D81" s="5"/>
      <c r="E81" s="3"/>
    </row>
    <row r="82" spans="1:5">
      <c r="A82" s="4"/>
      <c r="B82" s="11"/>
      <c r="C82" s="5"/>
      <c r="D82" s="5"/>
      <c r="E82" s="3"/>
    </row>
    <row r="83" spans="1:5">
      <c r="A83" s="4"/>
      <c r="B83" s="11"/>
      <c r="C83" s="5"/>
      <c r="D83" s="5"/>
      <c r="E83" s="3"/>
    </row>
    <row r="84" spans="1:5">
      <c r="A84" s="4"/>
      <c r="B84" s="11"/>
      <c r="C84" s="5"/>
      <c r="D84" s="5"/>
      <c r="E84" s="3"/>
    </row>
    <row r="85" spans="1:5">
      <c r="A85" s="4"/>
      <c r="B85" s="11"/>
      <c r="C85" s="5"/>
      <c r="D85" s="5"/>
      <c r="E85" s="3"/>
    </row>
    <row r="86" spans="1:5">
      <c r="A86" s="4"/>
      <c r="B86" s="11"/>
      <c r="C86" s="5"/>
      <c r="D86" s="5"/>
      <c r="E86" s="3"/>
    </row>
    <row r="87" spans="1:5">
      <c r="A87" s="4"/>
      <c r="B87" s="11"/>
      <c r="C87" s="5"/>
      <c r="D87" s="5"/>
      <c r="E87" s="3"/>
    </row>
    <row r="88" spans="1:5">
      <c r="A88" s="4"/>
      <c r="B88" s="11"/>
      <c r="C88" s="5"/>
      <c r="D88" s="5"/>
      <c r="E88" s="3"/>
    </row>
    <row r="89" spans="1:5">
      <c r="A89" s="4"/>
      <c r="B89" s="11"/>
      <c r="C89" s="5"/>
      <c r="D89" s="5"/>
      <c r="E89" s="3"/>
    </row>
    <row r="90" spans="1:5">
      <c r="A90" s="4"/>
      <c r="B90" s="11"/>
      <c r="C90" s="5"/>
      <c r="D90" s="5"/>
      <c r="E90" s="3"/>
    </row>
    <row r="91" spans="1:5">
      <c r="A91" s="4"/>
      <c r="B91" s="11"/>
      <c r="C91" s="5"/>
      <c r="D91" s="5"/>
      <c r="E91" s="3"/>
    </row>
    <row r="92" spans="1:5">
      <c r="A92" s="4"/>
      <c r="B92" s="11"/>
      <c r="C92" s="5"/>
      <c r="D92" s="5"/>
      <c r="E92" s="3"/>
    </row>
    <row r="93" spans="1:5">
      <c r="A93" s="4"/>
      <c r="B93" s="11"/>
      <c r="C93" s="5"/>
      <c r="D93" s="5"/>
      <c r="E93" s="3"/>
    </row>
    <row r="94" spans="1:5">
      <c r="A94" s="4"/>
      <c r="B94" s="11"/>
      <c r="C94" s="5"/>
      <c r="D94" s="5"/>
      <c r="E94" s="3"/>
    </row>
    <row r="95" spans="1:5">
      <c r="A95" s="4"/>
      <c r="B95" s="11"/>
      <c r="C95" s="5"/>
      <c r="D95" s="5"/>
      <c r="E95" s="3"/>
    </row>
    <row r="96" spans="1:5">
      <c r="A96" s="4"/>
      <c r="B96" s="11"/>
      <c r="C96" s="5"/>
      <c r="D96" s="5"/>
      <c r="E96" s="3"/>
    </row>
    <row r="97" spans="1:5">
      <c r="A97" s="4"/>
      <c r="B97" s="11"/>
      <c r="C97" s="5"/>
      <c r="D97" s="5"/>
      <c r="E97" s="3"/>
    </row>
    <row r="98" spans="1:5">
      <c r="A98" s="4"/>
      <c r="B98" s="11"/>
      <c r="C98" s="5"/>
      <c r="D98" s="5"/>
      <c r="E98" s="3"/>
    </row>
    <row r="99" spans="1:5">
      <c r="A99" s="4"/>
      <c r="B99" s="11"/>
      <c r="C99" s="5"/>
      <c r="D99" s="5"/>
      <c r="E99" s="3"/>
    </row>
    <row r="100" spans="1:5">
      <c r="A100" s="4"/>
      <c r="B100" s="11"/>
      <c r="C100" s="5"/>
      <c r="D100" s="5"/>
      <c r="E100" s="3"/>
    </row>
    <row r="101" spans="1:5">
      <c r="A101" s="4"/>
      <c r="B101" s="11"/>
      <c r="C101" s="5"/>
      <c r="D101" s="5"/>
      <c r="E101" s="3"/>
    </row>
    <row r="102" spans="1:5">
      <c r="A102" s="4"/>
      <c r="B102" s="11"/>
      <c r="C102" s="5"/>
      <c r="D102" s="5"/>
      <c r="E102" s="3"/>
    </row>
    <row r="103" spans="1:5">
      <c r="A103" s="4"/>
      <c r="B103" s="11"/>
      <c r="C103" s="5"/>
      <c r="D103" s="5"/>
      <c r="E103" s="3"/>
    </row>
    <row r="104" spans="1:5">
      <c r="A104" s="4"/>
      <c r="B104" s="11"/>
      <c r="C104" s="5"/>
      <c r="D104" s="5"/>
      <c r="E104" s="3"/>
    </row>
    <row r="105" spans="1:5">
      <c r="A105" s="4"/>
      <c r="B105" s="11"/>
      <c r="C105" s="5"/>
      <c r="D105" s="5"/>
      <c r="E105" s="3"/>
    </row>
    <row r="106" spans="1:5">
      <c r="A106" s="4"/>
      <c r="B106" s="11"/>
      <c r="C106" s="5"/>
      <c r="D106" s="5"/>
      <c r="E106" s="3"/>
    </row>
    <row r="107" spans="1:5">
      <c r="A107" s="165"/>
      <c r="B107" s="165"/>
      <c r="C107" s="166"/>
      <c r="D107" s="166"/>
      <c r="E107" s="166"/>
    </row>
    <row r="108" spans="1:5">
      <c r="A108" s="165"/>
      <c r="B108" s="165"/>
      <c r="C108" s="166"/>
      <c r="D108" s="166"/>
      <c r="E108" s="166"/>
    </row>
    <row r="109" spans="1:5">
      <c r="A109" s="165"/>
      <c r="B109" s="165"/>
      <c r="C109" s="166"/>
      <c r="D109" s="166"/>
      <c r="E109" s="166"/>
    </row>
    <row r="110" spans="1:5">
      <c r="A110" s="165"/>
      <c r="B110" s="165"/>
      <c r="C110" s="166"/>
      <c r="D110" s="166"/>
      <c r="E110" s="166"/>
    </row>
    <row r="111" spans="1:5">
      <c r="A111" s="165"/>
      <c r="B111" s="165"/>
      <c r="C111" s="166"/>
      <c r="D111" s="166"/>
      <c r="E111" s="166"/>
    </row>
    <row r="112" spans="1:5">
      <c r="A112" s="165"/>
      <c r="B112" s="165"/>
      <c r="C112" s="166"/>
      <c r="D112" s="166"/>
      <c r="E112" s="166"/>
    </row>
    <row r="113" spans="1:5">
      <c r="A113" s="165"/>
      <c r="B113" s="165"/>
      <c r="C113" s="166"/>
      <c r="D113" s="166"/>
      <c r="E113" s="166"/>
    </row>
    <row r="114" spans="1:5">
      <c r="A114" s="102"/>
      <c r="B114" s="102"/>
      <c r="C114" s="86"/>
      <c r="D114" s="86"/>
      <c r="E114" s="86"/>
    </row>
    <row r="115" spans="1:5">
      <c r="A115" s="103"/>
      <c r="B115" s="104"/>
      <c r="C115" s="105"/>
      <c r="D115" s="105"/>
      <c r="E115" s="105"/>
    </row>
    <row r="116" spans="1:5">
      <c r="A116" s="106"/>
      <c r="B116" s="81"/>
      <c r="C116" s="107"/>
      <c r="D116" s="107"/>
      <c r="E116" s="107"/>
    </row>
    <row r="117" spans="1:5">
      <c r="A117" s="103"/>
      <c r="B117" s="104"/>
      <c r="C117" s="105"/>
      <c r="D117" s="105"/>
      <c r="E117" s="105"/>
    </row>
    <row r="118" spans="1:5">
      <c r="A118" s="106"/>
      <c r="B118" s="81"/>
      <c r="C118" s="107"/>
      <c r="D118" s="107"/>
      <c r="E118" s="107"/>
    </row>
    <row r="119" spans="1:5">
      <c r="A119" s="108"/>
      <c r="B119" s="109"/>
      <c r="C119" s="87"/>
      <c r="D119" s="87"/>
      <c r="E119" s="87"/>
    </row>
    <row r="120" spans="1:5">
      <c r="A120" s="108"/>
      <c r="B120" s="109"/>
      <c r="C120" s="87"/>
      <c r="D120" s="87"/>
      <c r="E120" s="87"/>
    </row>
    <row r="121" spans="1:5">
      <c r="A121" s="103"/>
      <c r="B121" s="104"/>
      <c r="C121" s="105"/>
      <c r="D121" s="105"/>
      <c r="E121" s="105"/>
    </row>
    <row r="122" spans="1:5">
      <c r="A122" s="103"/>
      <c r="B122" s="104"/>
      <c r="C122" s="105"/>
      <c r="D122" s="105"/>
      <c r="E122" s="105"/>
    </row>
    <row r="123" spans="1:5">
      <c r="A123" s="103"/>
      <c r="B123" s="104"/>
      <c r="C123" s="105"/>
      <c r="D123" s="105"/>
      <c r="E123" s="105"/>
    </row>
    <row r="124" spans="1:5">
      <c r="A124" s="103"/>
      <c r="B124" s="104"/>
      <c r="C124" s="105"/>
      <c r="D124" s="105"/>
      <c r="E124" s="105"/>
    </row>
    <row r="125" spans="1:5">
      <c r="A125" s="103"/>
      <c r="B125" s="104"/>
      <c r="C125" s="105"/>
      <c r="D125" s="105"/>
      <c r="E125" s="105"/>
    </row>
    <row r="126" spans="1:5">
      <c r="A126" s="108"/>
      <c r="B126" s="109"/>
      <c r="C126" s="87"/>
      <c r="D126" s="87"/>
      <c r="E126" s="87"/>
    </row>
    <row r="127" spans="1:5">
      <c r="A127" s="103"/>
      <c r="B127" s="104"/>
      <c r="C127" s="105"/>
      <c r="D127" s="105"/>
      <c r="E127" s="105"/>
    </row>
    <row r="128" spans="1:5">
      <c r="A128" s="108"/>
      <c r="B128" s="109"/>
      <c r="C128" s="87"/>
      <c r="D128" s="87"/>
      <c r="E128" s="87"/>
    </row>
    <row r="129" spans="1:5">
      <c r="A129" s="4"/>
      <c r="B129" s="101"/>
      <c r="C129" s="5"/>
      <c r="D129" s="5"/>
      <c r="E129" s="3"/>
    </row>
  </sheetData>
  <mergeCells count="13">
    <mergeCell ref="A107:A113"/>
    <mergeCell ref="B107:B113"/>
    <mergeCell ref="C107:C113"/>
    <mergeCell ref="D107:D113"/>
    <mergeCell ref="E107:E113"/>
    <mergeCell ref="B6:B7"/>
    <mergeCell ref="C6:C7"/>
    <mergeCell ref="D6:D7"/>
    <mergeCell ref="A10:A20"/>
    <mergeCell ref="C1:E2"/>
    <mergeCell ref="A3:E3"/>
    <mergeCell ref="A4:E4"/>
    <mergeCell ref="A6:A9"/>
  </mergeCells>
  <conditionalFormatting sqref="D115:E115 D117:E117 D119:E128">
    <cfRule type="cellIs" dxfId="1" priority="1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2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463</v>
      </c>
      <c r="B1" s="1" t="s">
        <v>1</v>
      </c>
    </row>
    <row r="2" spans="1:2">
      <c r="A2" t="s">
        <v>464</v>
      </c>
      <c r="B2" s="1" t="s">
        <v>465</v>
      </c>
    </row>
    <row r="3" spans="1:2">
      <c r="A3" t="s">
        <v>466</v>
      </c>
      <c r="B3" s="1" t="s">
        <v>467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34</vt:i4>
      </vt:variant>
    </vt:vector>
  </HeadingPairs>
  <TitlesOfParts>
    <vt:vector size="39" baseType="lpstr">
      <vt:lpstr>Доходы</vt:lpstr>
      <vt:lpstr>Расходы</vt:lpstr>
      <vt:lpstr>Источники</vt:lpstr>
      <vt:lpstr>Конс.</vt:lpstr>
      <vt:lpstr>ExportParams</vt:lpstr>
      <vt:lpstr>Доходы!APPT</vt:lpstr>
      <vt:lpstr>Источники!APPT</vt:lpstr>
      <vt:lpstr>Конс.!APPT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Доходы!RANGE_NAMES</vt:lpstr>
      <vt:lpstr>Доходы!RBEGIN_1</vt:lpstr>
      <vt:lpstr>Источники!RBEGIN_1</vt:lpstr>
      <vt:lpstr>Конс.!RBEGIN_1</vt:lpstr>
      <vt:lpstr>Расходы!RBEGIN_1</vt:lpstr>
      <vt:lpstr>Доходы!REG_DATE</vt:lpstr>
      <vt:lpstr>Доходы!REND_1</vt:lpstr>
      <vt:lpstr>Источники!REND_1</vt:lpstr>
      <vt:lpstr>Конс.!REND_1</vt:lpstr>
      <vt:lpstr>Расходы!REND_1</vt:lpstr>
      <vt:lpstr>Источники!S_520</vt:lpstr>
      <vt:lpstr>Конс.!S_520</vt:lpstr>
      <vt:lpstr>Источники!S_620</vt:lpstr>
      <vt:lpstr>Конс.!S_620</vt:lpstr>
      <vt:lpstr>Источники!S_700</vt:lpstr>
      <vt:lpstr>Конс.!S_700</vt:lpstr>
      <vt:lpstr>Источники!S_700A</vt:lpstr>
      <vt:lpstr>Конс.!S_700A</vt:lpstr>
      <vt:lpstr>Источники!S_700B</vt:lpstr>
      <vt:lpstr>Конс.!S_700B</vt:lpstr>
      <vt:lpstr>Доходы!SIGN</vt:lpstr>
      <vt:lpstr>Источники!SIGN</vt:lpstr>
      <vt:lpstr>Конс.!SIGN</vt:lpstr>
      <vt:lpstr>Расходы!SIGN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2016-08-05T09:54:08Z</cp:lastPrinted>
  <dcterms:created xsi:type="dcterms:W3CDTF">1999-06-18T11:49:53Z</dcterms:created>
  <dcterms:modified xsi:type="dcterms:W3CDTF">2016-08-05T09:54:11Z</dcterms:modified>
</cp:coreProperties>
</file>