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Доходы!$L$3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Доходы!$L$5</definedName>
    <definedName name="FORM_CODE">#REF!</definedName>
    <definedName name="PARAMS" localSheetId="0">Доходы!$L$1</definedName>
    <definedName name="PARAMS">#REF!</definedName>
    <definedName name="PERIOD" localSheetId="0">Доходы!$L$6</definedName>
    <definedName name="PERIOD">#REF!</definedName>
    <definedName name="RANGE_NAMES" localSheetId="0">Доходы!$L$9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Доходы!$A$86</definedName>
    <definedName name="REND_1" localSheetId="2">Источники!$A$25</definedName>
    <definedName name="REND_1" localSheetId="1">Расходы!$A$234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G218" i="8"/>
  <c r="G217"/>
  <c r="G216"/>
  <c r="G214"/>
  <c r="G213"/>
  <c r="G212"/>
  <c r="G210"/>
  <c r="G209"/>
  <c r="G208"/>
  <c r="G207"/>
  <c r="G206"/>
  <c r="G201"/>
  <c r="G199"/>
  <c r="G198"/>
  <c r="G197"/>
  <c r="G196"/>
  <c r="G195"/>
  <c r="G194"/>
  <c r="G193"/>
  <c r="G192"/>
  <c r="G187"/>
  <c r="G186"/>
  <c r="G185"/>
  <c r="G183"/>
  <c r="G182"/>
  <c r="G181"/>
  <c r="G180"/>
  <c r="G179"/>
  <c r="G178"/>
  <c r="G177"/>
  <c r="G176"/>
  <c r="G174"/>
  <c r="G173"/>
  <c r="G167"/>
  <c r="G166"/>
  <c r="G161"/>
  <c r="G159"/>
  <c r="G158"/>
  <c r="G156"/>
  <c r="G155"/>
  <c r="G148"/>
  <c r="G147"/>
  <c r="G146"/>
  <c r="G145"/>
  <c r="G143"/>
  <c r="G142"/>
  <c r="G139"/>
  <c r="G138"/>
  <c r="G137"/>
  <c r="G136"/>
  <c r="G128"/>
  <c r="G127"/>
  <c r="G126"/>
  <c r="G122"/>
  <c r="G121"/>
  <c r="G120"/>
  <c r="G118"/>
  <c r="G117"/>
  <c r="G116"/>
  <c r="G114"/>
  <c r="G113"/>
  <c r="G112"/>
  <c r="G110"/>
  <c r="G109"/>
  <c r="G103"/>
  <c r="G102"/>
  <c r="G101"/>
  <c r="G100"/>
  <c r="G99"/>
  <c r="G98"/>
  <c r="G96"/>
  <c r="G95"/>
  <c r="G94"/>
  <c r="G93"/>
  <c r="G92"/>
  <c r="G91"/>
  <c r="G90"/>
  <c r="G88"/>
  <c r="G87"/>
  <c r="G86"/>
  <c r="G85"/>
  <c r="G84"/>
  <c r="G83"/>
  <c r="G82"/>
  <c r="G80"/>
  <c r="G79"/>
  <c r="G78"/>
  <c r="G77"/>
  <c r="G76"/>
  <c r="G75"/>
  <c r="G74"/>
  <c r="G73"/>
  <c r="G68"/>
  <c r="G67"/>
  <c r="G65"/>
  <c r="G64"/>
  <c r="G63"/>
  <c r="G62"/>
  <c r="G61"/>
  <c r="G60"/>
  <c r="G59"/>
  <c r="G58"/>
  <c r="G57"/>
  <c r="G56"/>
  <c r="G55"/>
  <c r="G54"/>
  <c r="G53"/>
  <c r="G52"/>
  <c r="G51"/>
  <c r="G46"/>
  <c r="G45"/>
  <c r="G44"/>
  <c r="G42"/>
  <c r="G41"/>
  <c r="G36"/>
  <c r="G35"/>
  <c r="G34"/>
  <c r="G33"/>
  <c r="G30"/>
  <c r="G29"/>
  <c r="G28"/>
  <c r="G27"/>
  <c r="G26"/>
  <c r="G25"/>
  <c r="G24"/>
  <c r="G23"/>
  <c r="G22"/>
  <c r="G21"/>
  <c r="G20"/>
  <c r="G19"/>
  <c r="G18"/>
  <c r="G17"/>
  <c r="G16"/>
  <c r="G215"/>
  <c r="G211"/>
  <c r="G205"/>
  <c r="G191"/>
  <c r="G175"/>
  <c r="G172"/>
  <c r="G162"/>
  <c r="G157"/>
  <c r="G151"/>
  <c r="G144"/>
  <c r="G135"/>
  <c r="G125"/>
  <c r="G119"/>
  <c r="G115"/>
  <c r="G111"/>
  <c r="G104"/>
  <c r="G97"/>
  <c r="G89"/>
  <c r="G81"/>
  <c r="G72"/>
  <c r="G66"/>
  <c r="G50"/>
  <c r="G37"/>
  <c r="G32"/>
  <c r="G15"/>
  <c r="G13"/>
  <c r="G80" i="7"/>
  <c r="G79"/>
  <c r="G78"/>
  <c r="G77"/>
  <c r="G76"/>
  <c r="G75"/>
  <c r="G74"/>
  <c r="G73"/>
  <c r="G70"/>
  <c r="G69"/>
  <c r="G68"/>
  <c r="G67"/>
  <c r="G66"/>
  <c r="G63"/>
  <c r="G62"/>
  <c r="G61"/>
  <c r="G60"/>
  <c r="G59"/>
  <c r="G58"/>
  <c r="G54"/>
  <c r="G53"/>
  <c r="G52"/>
  <c r="G51"/>
  <c r="G50"/>
  <c r="G49"/>
  <c r="G48"/>
  <c r="G47"/>
  <c r="G45"/>
  <c r="G44"/>
  <c r="G43"/>
  <c r="G42"/>
  <c r="G41"/>
  <c r="G40"/>
  <c r="G39"/>
  <c r="G38"/>
  <c r="G35"/>
  <c r="G34"/>
  <c r="G33"/>
  <c r="G31"/>
  <c r="G30"/>
  <c r="G29"/>
  <c r="G28"/>
  <c r="G27"/>
  <c r="G24"/>
  <c r="G23"/>
  <c r="G22"/>
  <c r="G21"/>
  <c r="G19"/>
  <c r="F232" i="8" l="1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<sst xmlns="http://schemas.openxmlformats.org/spreadsheetml/2006/main" count="1066" uniqueCount="495">
  <si>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</si>
  <si>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</si>
  <si>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</si>
  <si>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</si>
  <si>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</si>
  <si>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</si>
  <si>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</si>
  <si>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</si>
  <si>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</si>
  <si>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</si>
  <si>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</si>
  <si>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</si>
  <si>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</si>
  <si>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</si>
  <si>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</si>
  <si>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</si>
  <si>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</si>
  <si>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</si>
  <si>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</si>
  <si>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</si>
  <si>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</si>
  <si>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</si>
  <si>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</si>
  <si>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</si>
  <si>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</si>
  <si>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</si>
  <si>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</si>
  <si>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</si>
  <si>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</si>
  <si>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</si>
  <si>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01.05.2016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</si>
  <si>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</si>
  <si>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</si>
  <si>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</si>
  <si>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</si>
  <si>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</si>
  <si>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</si>
  <si>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</si>
  <si>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</si>
  <si>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</si>
  <si>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</si>
  <si>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</si>
  <si>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</si>
  <si>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</si>
  <si>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</si>
  <si>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</si>
  <si>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</si>
  <si>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</si>
  <si>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</si>
  <si>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</si>
  <si>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</si>
  <si>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</si>
  <si>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</si>
  <si>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</si>
  <si>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</si>
  <si>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</si>
  <si>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</si>
  <si>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</si>
  <si>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</si>
  <si>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</si>
  <si>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</si>
  <si>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</si>
  <si>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</si>
  <si>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</si>
  <si>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</si>
  <si>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</si>
  <si>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</si>
  <si>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</si>
  <si>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</si>
  <si>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</si>
  <si>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</si>
  <si>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</si>
  <si>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</si>
  <si>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</si>
  <si>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</si>
  <si>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</si>
  <si>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</si>
  <si>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</si>
  <si>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</si>
  <si>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</si>
  <si>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</si>
  <si>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</si>
  <si>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</si>
  <si>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</si>
  <si>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</si>
  <si>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</si>
  <si>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</si>
  <si>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</si>
  <si>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</si>
  <si>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</si>
  <si>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</si>
  <si>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</si>
  <si>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</si>
  <si>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</si>
  <si>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</si>
  <si>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</si>
  <si>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</si>
  <si>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</si>
  <si>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</si>
  <si>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</si>
  <si>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</si>
  <si>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</si>
  <si>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</si>
  <si>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</si>
  <si>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</si>
  <si>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</si>
  <si>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</si>
  <si>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</si>
  <si>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</si>
  <si>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</si>
  <si>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</si>
  <si>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</si>
  <si>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</si>
  <si>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</si>
  <si>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</si>
  <si>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</si>
  <si>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</si>
  <si>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</si>
  <si>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</si>
  <si>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</si>
  <si>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</si>
  <si>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</si>
  <si>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</si>
  <si>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</si>
  <si>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</si>
  <si>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</si>
  <si>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</si>
  <si>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</si>
  <si>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</si>
  <si>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</si>
  <si>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</si>
  <si>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</si>
  <si>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</si>
  <si>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</si>
  <si>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</si>
  <si>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</si>
  <si>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</si>
  <si>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</si>
  <si>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</si>
  <si>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</si>
  <si>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</si>
  <si>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</si>
  <si>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</si>
  <si>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</si>
  <si>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</si>
  <si>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</si>
  <si>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</si>
  <si>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</si>
  <si>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</si>
  <si>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</si>
  <si>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</si>
  <si>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</si>
  <si>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009 20204014100000151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</si>
  <si>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</si>
  <si>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</si>
  <si>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</si>
  <si>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</si>
  <si>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</si>
  <si>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</si>
  <si>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</si>
  <si>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</si>
  <si>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</si>
  <si>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</si>
  <si>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</si>
  <si>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</si>
  <si>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</si>
  <si>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</si>
  <si>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</si>
  <si>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</si>
  <si>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009 21805010100000151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</si>
  <si>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</si>
  <si>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</si>
  <si>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</si>
  <si>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</si>
  <si>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</si>
  <si>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</si>
  <si>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</si>
  <si>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</si>
  <si>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</si>
  <si>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</si>
  <si>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</si>
  <si>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</si>
  <si>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</si>
  <si>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</si>
  <si>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</si>
  <si>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</si>
  <si>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</si>
  <si>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</si>
  <si>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</si>
  <si>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</si>
  <si>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</si>
  <si>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</si>
  <si>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</si>
  <si>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</si>
  <si>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</si>
  <si>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</si>
  <si>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</si>
  <si>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</si>
  <si>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</si>
  <si>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</si>
  <si>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</si>
  <si>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</si>
  <si>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</si>
  <si>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</si>
  <si>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</si>
  <si>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</si>
  <si>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</si>
  <si>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</si>
  <si>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</si>
  <si>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</si>
  <si>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</si>
  <si>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</si>
  <si>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</si>
  <si>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</si>
  <si>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</si>
  <si>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</si>
  <si>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</si>
  <si>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</si>
  <si>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</si>
  <si>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</si>
  <si>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</si>
  <si>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</si>
  <si>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</si>
  <si>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</si>
  <si>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</si>
  <si>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</si>
  <si>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</si>
  <si>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</si>
  <si>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</si>
  <si>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</si>
  <si>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</si>
  <si>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</si>
  <si>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</si>
  <si>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</si>
  <si>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</si>
  <si>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</si>
  <si>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</si>
  <si>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</si>
  <si>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</si>
  <si>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</si>
  <si>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</si>
  <si>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</si>
  <si>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</si>
  <si>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</si>
  <si>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</si>
  <si>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</si>
  <si>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</si>
  <si>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</si>
  <si>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</si>
  <si>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</si>
  <si>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</si>
  <si>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</si>
  <si>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</si>
  <si>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</si>
  <si>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</si>
  <si>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</si>
  <si>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</si>
  <si>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</si>
  <si>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</si>
  <si>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</si>
  <si>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</si>
  <si>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</si>
  <si>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</si>
  <si>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</si>
  <si>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</si>
  <si>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</si>
  <si>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</si>
  <si>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</si>
  <si>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</si>
  <si>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</si>
  <si>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</si>
  <si>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</si>
  <si>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</si>
  <si>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</si>
  <si>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</si>
  <si>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</si>
  <si>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</si>
  <si>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</si>
  <si>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</si>
  <si>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</si>
  <si>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</si>
  <si>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</si>
  <si>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</si>
  <si>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</si>
  <si>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</si>
  <si>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</si>
  <si>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</si>
  <si>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</si>
  <si>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</si>
  <si>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</si>
  <si>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</si>
  <si>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</si>
  <si>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</si>
  <si>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</si>
  <si>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</si>
  <si>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</si>
  <si>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</si>
  <si>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</si>
  <si>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</si>
  <si>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</si>
  <si>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</si>
  <si>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</si>
  <si>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</si>
  <si>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</si>
  <si>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</si>
  <si>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</si>
  <si>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</si>
  <si>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</si>
  <si>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</si>
  <si>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</si>
  <si>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</si>
  <si>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</si>
  <si>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</si>
  <si>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</si>
  <si>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</si>
  <si>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</si>
  <si>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</si>
  <si>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</si>
  <si>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</si>
  <si>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</si>
  <si>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</si>
  <si>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</si>
  <si>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</si>
  <si>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</si>
  <si>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</si>
  <si>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</si>
  <si>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</si>
  <si>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</si>
  <si>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</si>
  <si>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</si>
  <si>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</si>
  <si>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</si>
  <si>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</si>
  <si>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</si>
  <si>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</si>
  <si>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</si>
  <si>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</si>
  <si>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</si>
  <si>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</si>
  <si>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</si>
  <si>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</si>
  <si>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</si>
  <si>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</si>
  <si>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</si>
  <si>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</si>
  <si>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</si>
  <si>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</si>
  <si>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</si>
  <si>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</si>
  <si>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</si>
  <si>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</si>
  <si>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</si>
  <si>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</si>
  <si>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</si>
  <si>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</si>
  <si>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</si>
  <si>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</si>
  <si>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</si>
  <si>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</si>
  <si>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</si>
  <si>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</si>
  <si>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</si>
  <si>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</si>
  <si>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</si>
  <si>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</si>
  <si>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</si>
  <si>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</si>
  <si>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</si>
  <si>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</si>
  <si>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</si>
  <si>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</si>
  <si>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</si>
  <si>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</si>
  <si>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</si>
  <si>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</si>
  <si>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</si>
  <si>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</si>
  <si>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</si>
  <si>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</si>
  <si>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</si>
  <si>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</si>
  <si>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</si>
  <si>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</si>
  <si>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</si>
  <si>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</si>
  <si>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</si>
  <si>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</si>
  <si>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</si>
  <si>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</si>
  <si>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</si>
  <si>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</si>
  <si>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</si>
  <si>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</si>
  <si>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</si>
  <si>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</si>
  <si>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</si>
  <si>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</si>
  <si>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</si>
  <si>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</si>
  <si>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</si>
  <si>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</si>
  <si>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</si>
  <si>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</si>
  <si>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</si>
  <si>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</si>
  <si>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</si>
  <si>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</si>
  <si>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</si>
  <si>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</si>
  <si>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</si>
  <si>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</si>
  <si>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</si>
  <si>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</si>
  <si>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</si>
  <si>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</si>
  <si>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</si>
  <si>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</si>
  <si>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</si>
  <si>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</si>
  <si>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</si>
  <si>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</si>
  <si>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</si>
  <si>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</si>
  <si>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</si>
  <si>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</si>
  <si>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</si>
  <si>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</si>
  <si>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</si>
  <si>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</si>
  <si>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</si>
  <si>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</si>
  <si>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</si>
  <si>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</si>
  <si>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</si>
  <si>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</si>
  <si>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</si>
  <si>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</si>
  <si>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</si>
  <si>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</si>
  <si>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</si>
  <si>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</si>
  <si>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</si>
  <si>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</si>
  <si>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</si>
  <si>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</si>
  <si>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</si>
  <si>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</si>
  <si>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</si>
  <si>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</si>
  <si>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</si>
  <si>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</si>
  <si>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</si>
  <si>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</si>
  <si>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</si>
  <si>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</si>
  <si>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</si>
  <si>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</si>
  <si>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</si>
  <si>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</si>
  <si>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</si>
  <si>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</si>
  <si>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</si>
  <si>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</si>
  <si>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</si>
  <si>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</si>
  <si>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</si>
  <si>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</si>
  <si>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</si>
  <si>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</si>
  <si>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</si>
  <si>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</si>
  <si>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</si>
  <si>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</si>
  <si>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</si>
  <si>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</si>
  <si>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</si>
  <si>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</si>
  <si>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</si>
  <si>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</si>
  <si>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</si>
  <si>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</si>
  <si>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</si>
  <si>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</si>
  <si>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</si>
  <si>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</si>
  <si>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</si>
  <si>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</si>
  <si>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</si>
  <si>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</si>
  <si>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</si>
  <si>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09091</t>
  </si>
  <si>
    <t>ОТЧЕТ ОБ ИСПОЛНЕНИИ БЮДЖЕТА МО СУХОВСКОЕ СЕЛЬСКОЕ ПОСЕЛЕНИЕ</t>
  </si>
  <si>
    <t>МО Суховское сельское поселение</t>
  </si>
  <si>
    <t>% исполнения</t>
  </si>
  <si>
    <t>на 01.05.2016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</si>
</sst>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u/>
      <sz val="11"/>
      <name val="Arial Cyr"/>
      <family val="2"/>
      <charset val="204"/>
    </font>
    <font>
      <u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>
      <alignment horizontal="right"/>
    </xf>
    <xf numFmtId="0" fontId="0" fillId="0" borderId="18" xfId="0" applyBorder="1"/>
    <xf numFmtId="0" fontId="0" fillId="0" borderId="20" xfId="0" applyBorder="1"/>
    <xf numFmtId="0" fontId="0" fillId="0" borderId="22" xfId="0" applyBorder="1"/>
    <xf numFmtId="49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31" xfId="0" applyBorder="1"/>
    <xf numFmtId="49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2" fillId="0" borderId="23" xfId="0" applyFont="1" applyBorder="1"/>
    <xf numFmtId="49" fontId="4" fillId="0" borderId="13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left" wrapText="1"/>
    </xf>
    <xf numFmtId="49" fontId="0" fillId="0" borderId="36" xfId="0" applyNumberFormat="1" applyBorder="1" applyAlignment="1">
      <alignment wrapText="1"/>
    </xf>
    <xf numFmtId="49" fontId="1" fillId="0" borderId="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0" fontId="0" fillId="0" borderId="14" xfId="0" applyBorder="1" applyAlignment="1"/>
    <xf numFmtId="164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0" fillId="0" borderId="44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1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wrapText="1"/>
    </xf>
    <xf numFmtId="166" fontId="2" fillId="0" borderId="17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165" fontId="1" fillId="0" borderId="47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87"/>
  <sheetViews>
    <sheetView showGridLines="0" tabSelected="1" zoomScaleNormal="100" workbookViewId="0">
      <selection activeCell="I14" sqref="I14"/>
    </sheetView>
  </sheetViews>
  <sheetFormatPr defaultRowHeight="12.75"/>
  <cols>
    <col min="1" max="1" width="53.5703125" customWidth="1"/>
    <col min="2" max="2" width="6.140625" customWidth="1"/>
    <col min="3" max="3" width="25.28515625" customWidth="1"/>
    <col min="4" max="4" width="21" customWidth="1"/>
    <col min="5" max="6" width="18.7109375" customWidth="1"/>
    <col min="7" max="10" width="9.42578125" customWidth="1"/>
    <col min="11" max="11" width="9.7109375" customWidth="1"/>
    <col min="12" max="12" width="9.140625" hidden="1" customWidth="1"/>
  </cols>
  <sheetData>
    <row r="1" spans="1:12" ht="15.4" customHeight="1">
      <c r="A1" s="107"/>
      <c r="B1" s="107"/>
      <c r="C1" s="107"/>
      <c r="D1" s="107"/>
      <c r="E1" s="3"/>
      <c r="F1" s="4"/>
      <c r="G1" s="3"/>
      <c r="H1" s="3"/>
      <c r="I1" s="3"/>
      <c r="J1" s="3"/>
      <c r="L1" s="1" t="s">
        <v>29</v>
      </c>
    </row>
    <row r="2" spans="1:12" ht="15.4" customHeight="1">
      <c r="A2" s="141" t="s">
        <v>491</v>
      </c>
      <c r="B2" s="141"/>
      <c r="C2" s="141"/>
      <c r="D2" s="141"/>
      <c r="E2" s="23"/>
      <c r="F2" s="135" t="s">
        <v>3</v>
      </c>
      <c r="G2" s="136"/>
      <c r="H2" s="139"/>
      <c r="I2" s="139"/>
      <c r="J2" s="139"/>
    </row>
    <row r="3" spans="1:12">
      <c r="A3" s="2"/>
      <c r="B3" s="2"/>
      <c r="C3" s="2"/>
      <c r="D3" s="1"/>
      <c r="E3" s="24" t="s">
        <v>9</v>
      </c>
      <c r="F3" s="132" t="s">
        <v>16</v>
      </c>
      <c r="G3" s="133"/>
      <c r="H3" s="11"/>
      <c r="I3" s="11"/>
      <c r="J3" s="11"/>
      <c r="L3" s="1" t="s">
        <v>39</v>
      </c>
    </row>
    <row r="4" spans="1:12" ht="14.85" customHeight="1">
      <c r="A4" s="142" t="s">
        <v>494</v>
      </c>
      <c r="B4" s="142"/>
      <c r="C4" s="142"/>
      <c r="D4" s="142"/>
      <c r="E4" s="28" t="s">
        <v>8</v>
      </c>
      <c r="F4" s="134" t="s">
        <v>30</v>
      </c>
      <c r="G4" s="133"/>
      <c r="H4" s="11"/>
      <c r="I4" s="11"/>
      <c r="J4" s="11"/>
      <c r="L4" s="1" t="s">
        <v>30</v>
      </c>
    </row>
    <row r="5" spans="1:12">
      <c r="A5" s="2"/>
      <c r="B5" s="2"/>
      <c r="C5" s="2"/>
      <c r="D5" s="1"/>
      <c r="E5" s="28" t="s">
        <v>6</v>
      </c>
      <c r="F5" s="132" t="s">
        <v>34</v>
      </c>
      <c r="G5" s="133"/>
      <c r="H5" s="11"/>
      <c r="I5" s="11"/>
      <c r="J5" s="11"/>
      <c r="L5" s="1" t="s">
        <v>37</v>
      </c>
    </row>
    <row r="6" spans="1:12" ht="23.25" customHeight="1">
      <c r="A6" s="6" t="s">
        <v>22</v>
      </c>
      <c r="B6" s="108" t="s">
        <v>31</v>
      </c>
      <c r="C6" s="109"/>
      <c r="D6" s="109"/>
      <c r="E6" s="28" t="s">
        <v>23</v>
      </c>
      <c r="F6" s="132" t="s">
        <v>35</v>
      </c>
      <c r="G6" s="133"/>
      <c r="H6" s="11"/>
      <c r="I6" s="11"/>
      <c r="J6" s="11"/>
      <c r="L6" s="1" t="s">
        <v>2</v>
      </c>
    </row>
    <row r="7" spans="1:12" ht="23.25" customHeight="1">
      <c r="A7" s="6" t="s">
        <v>14</v>
      </c>
      <c r="B7" s="110" t="s">
        <v>492</v>
      </c>
      <c r="C7" s="110"/>
      <c r="D7" s="110"/>
      <c r="E7" s="28" t="s">
        <v>28</v>
      </c>
      <c r="F7" s="132" t="s">
        <v>36</v>
      </c>
      <c r="G7" s="133"/>
      <c r="H7" s="11"/>
      <c r="I7" s="11"/>
      <c r="J7" s="11"/>
    </row>
    <row r="8" spans="1:12">
      <c r="A8" s="6" t="s">
        <v>32</v>
      </c>
      <c r="B8" s="6"/>
      <c r="C8" s="6"/>
      <c r="D8" s="5"/>
      <c r="E8" s="28"/>
      <c r="F8" s="132" t="s">
        <v>29</v>
      </c>
      <c r="G8" s="133"/>
      <c r="H8" s="11"/>
      <c r="I8" s="11"/>
      <c r="J8" s="11"/>
    </row>
    <row r="9" spans="1:12" ht="13.5" thickBot="1">
      <c r="A9" s="6" t="s">
        <v>33</v>
      </c>
      <c r="B9" s="6"/>
      <c r="C9" s="12"/>
      <c r="D9" s="5"/>
      <c r="E9" s="28" t="s">
        <v>7</v>
      </c>
      <c r="F9" s="137" t="s">
        <v>0</v>
      </c>
      <c r="G9" s="138"/>
      <c r="H9" s="11"/>
      <c r="I9" s="11"/>
      <c r="J9" s="11"/>
      <c r="L9" s="1" t="s">
        <v>38</v>
      </c>
    </row>
    <row r="10" spans="1:12" ht="20.25" customHeight="1" thickBot="1">
      <c r="A10" s="111" t="s">
        <v>20</v>
      </c>
      <c r="B10" s="111"/>
      <c r="C10" s="111"/>
      <c r="D10" s="111"/>
      <c r="E10" s="19"/>
      <c r="F10" s="7"/>
      <c r="G10" s="94"/>
      <c r="H10" s="94"/>
      <c r="I10" s="94"/>
      <c r="J10" s="94"/>
    </row>
    <row r="11" spans="1:12" ht="4.1500000000000004" customHeight="1">
      <c r="A11" s="95" t="s">
        <v>4</v>
      </c>
      <c r="B11" s="98" t="s">
        <v>11</v>
      </c>
      <c r="C11" s="98" t="s">
        <v>24</v>
      </c>
      <c r="D11" s="101" t="s">
        <v>17</v>
      </c>
      <c r="E11" s="101" t="s">
        <v>12</v>
      </c>
      <c r="F11" s="131" t="s">
        <v>15</v>
      </c>
      <c r="G11" s="104" t="s">
        <v>493</v>
      </c>
      <c r="H11" s="124"/>
      <c r="I11" s="124"/>
      <c r="J11" s="124"/>
    </row>
    <row r="12" spans="1:12" ht="3.6" customHeight="1">
      <c r="A12" s="96"/>
      <c r="B12" s="99"/>
      <c r="C12" s="99"/>
      <c r="D12" s="102"/>
      <c r="E12" s="102"/>
      <c r="F12" s="128"/>
      <c r="G12" s="146"/>
      <c r="H12" s="140"/>
      <c r="I12" s="140"/>
      <c r="J12" s="140"/>
    </row>
    <row r="13" spans="1:12" ht="3" customHeight="1">
      <c r="A13" s="96"/>
      <c r="B13" s="99"/>
      <c r="C13" s="99"/>
      <c r="D13" s="102"/>
      <c r="E13" s="102"/>
      <c r="F13" s="128"/>
      <c r="G13" s="146"/>
      <c r="H13" s="140"/>
      <c r="I13" s="140"/>
      <c r="J13" s="140"/>
    </row>
    <row r="14" spans="1:12" ht="3" customHeight="1">
      <c r="A14" s="96"/>
      <c r="B14" s="99"/>
      <c r="C14" s="99"/>
      <c r="D14" s="102"/>
      <c r="E14" s="102"/>
      <c r="F14" s="128"/>
      <c r="G14" s="146"/>
      <c r="H14" s="140"/>
      <c r="I14" s="140"/>
      <c r="J14" s="140"/>
    </row>
    <row r="15" spans="1:12" ht="3" customHeight="1">
      <c r="A15" s="96"/>
      <c r="B15" s="99"/>
      <c r="C15" s="99"/>
      <c r="D15" s="102"/>
      <c r="E15" s="102"/>
      <c r="F15" s="128"/>
      <c r="G15" s="146"/>
      <c r="H15" s="140"/>
      <c r="I15" s="140"/>
      <c r="J15" s="140"/>
    </row>
    <row r="16" spans="1:12" ht="3" customHeight="1">
      <c r="A16" s="96"/>
      <c r="B16" s="99"/>
      <c r="C16" s="99"/>
      <c r="D16" s="102"/>
      <c r="E16" s="102"/>
      <c r="F16" s="128"/>
      <c r="G16" s="146"/>
      <c r="H16" s="140"/>
      <c r="I16" s="140"/>
      <c r="J16" s="140"/>
    </row>
    <row r="17" spans="1:10" ht="23.45" customHeight="1">
      <c r="A17" s="97"/>
      <c r="B17" s="100"/>
      <c r="C17" s="100"/>
      <c r="D17" s="103"/>
      <c r="E17" s="103"/>
      <c r="F17" s="129"/>
      <c r="G17" s="147"/>
      <c r="H17" s="140"/>
      <c r="I17" s="140"/>
      <c r="J17" s="140"/>
    </row>
    <row r="18" spans="1:10" ht="12.6" customHeight="1" thickBot="1">
      <c r="A18" s="13">
        <v>1</v>
      </c>
      <c r="B18" s="14">
        <v>2</v>
      </c>
      <c r="C18" s="18">
        <v>3</v>
      </c>
      <c r="D18" s="15" t="s">
        <v>1</v>
      </c>
      <c r="E18" s="27" t="s">
        <v>2</v>
      </c>
      <c r="F18" s="21" t="s">
        <v>13</v>
      </c>
      <c r="G18" s="148"/>
      <c r="H18" s="125"/>
      <c r="I18" s="125"/>
      <c r="J18" s="125"/>
    </row>
    <row r="19" spans="1:10">
      <c r="A19" s="149" t="s">
        <v>5</v>
      </c>
      <c r="B19" s="29" t="s">
        <v>10</v>
      </c>
      <c r="C19" s="71" t="s">
        <v>40</v>
      </c>
      <c r="D19" s="31">
        <v>21199115</v>
      </c>
      <c r="E19" s="30">
        <v>6840242.1900000004</v>
      </c>
      <c r="F19" s="130">
        <f>IF(OR(D19="-",E19=D19),"-",D19-IF(E19="-",0,E19))</f>
        <v>14358872.809999999</v>
      </c>
      <c r="G19" s="150">
        <f>E19/D19%</f>
        <v>32.266640329089213</v>
      </c>
      <c r="H19" s="126"/>
      <c r="I19" s="126"/>
      <c r="J19" s="126"/>
    </row>
    <row r="20" spans="1:10">
      <c r="A20" s="151" t="s">
        <v>41</v>
      </c>
      <c r="B20" s="36"/>
      <c r="C20" s="73"/>
      <c r="D20" s="38"/>
      <c r="E20" s="38"/>
      <c r="F20" s="121"/>
      <c r="G20" s="35"/>
      <c r="H20" s="127"/>
      <c r="I20" s="127"/>
      <c r="J20" s="127"/>
    </row>
    <row r="21" spans="1:10">
      <c r="A21" s="152" t="s">
        <v>42</v>
      </c>
      <c r="B21" s="37" t="s">
        <v>10</v>
      </c>
      <c r="C21" s="74" t="s">
        <v>43</v>
      </c>
      <c r="D21" s="39">
        <v>8613500</v>
      </c>
      <c r="E21" s="39">
        <v>1456591.42</v>
      </c>
      <c r="F21" s="122">
        <f>IF(OR(D21="-",E21=D21),"-",D21-IF(E21="-",0,E21))</f>
        <v>7156908.5800000001</v>
      </c>
      <c r="G21" s="150">
        <f t="shared" ref="G21:G24" si="0">E21/D21%</f>
        <v>16.91056388227782</v>
      </c>
      <c r="H21" s="127"/>
      <c r="I21" s="127"/>
      <c r="J21" s="127"/>
    </row>
    <row r="22" spans="1:10">
      <c r="A22" s="152" t="s">
        <v>44</v>
      </c>
      <c r="B22" s="37" t="s">
        <v>10</v>
      </c>
      <c r="C22" s="74" t="s">
        <v>45</v>
      </c>
      <c r="D22" s="39">
        <v>456000</v>
      </c>
      <c r="E22" s="39">
        <v>137752.39000000001</v>
      </c>
      <c r="F22" s="122">
        <f>IF(OR(D22="-",E22=D22),"-",D22-IF(E22="-",0,E22))</f>
        <v>318247.61</v>
      </c>
      <c r="G22" s="150">
        <f t="shared" si="0"/>
        <v>30.208857456140354</v>
      </c>
      <c r="H22" s="127"/>
      <c r="I22" s="127"/>
      <c r="J22" s="127"/>
    </row>
    <row r="23" spans="1:10">
      <c r="A23" s="152" t="s">
        <v>46</v>
      </c>
      <c r="B23" s="37" t="s">
        <v>10</v>
      </c>
      <c r="C23" s="74" t="s">
        <v>47</v>
      </c>
      <c r="D23" s="39">
        <v>456000</v>
      </c>
      <c r="E23" s="39">
        <v>137752.39000000001</v>
      </c>
      <c r="F23" s="122">
        <f>IF(OR(D23="-",E23=D23),"-",D23-IF(E23="-",0,E23))</f>
        <v>318247.61</v>
      </c>
      <c r="G23" s="150">
        <f t="shared" si="0"/>
        <v>30.208857456140354</v>
      </c>
      <c r="H23" s="127"/>
      <c r="I23" s="127"/>
      <c r="J23" s="127"/>
    </row>
    <row r="24" spans="1:10" ht="56.25">
      <c r="A24" s="153" t="s">
        <v>48</v>
      </c>
      <c r="B24" s="37" t="s">
        <v>10</v>
      </c>
      <c r="C24" s="74" t="s">
        <v>49</v>
      </c>
      <c r="D24" s="39">
        <v>456000</v>
      </c>
      <c r="E24" s="39">
        <v>137752.39000000001</v>
      </c>
      <c r="F24" s="122">
        <f>IF(OR(D24="-",E24=D24),"-",D24-IF(E24="-",0,E24))</f>
        <v>318247.61</v>
      </c>
      <c r="G24" s="150">
        <f t="shared" si="0"/>
        <v>30.208857456140354</v>
      </c>
      <c r="H24" s="127"/>
      <c r="I24" s="127"/>
      <c r="J24" s="127"/>
    </row>
    <row r="25" spans="1:10" ht="78.75">
      <c r="A25" s="153" t="s">
        <v>50</v>
      </c>
      <c r="B25" s="37" t="s">
        <v>10</v>
      </c>
      <c r="C25" s="74" t="s">
        <v>51</v>
      </c>
      <c r="D25" s="39" t="s">
        <v>52</v>
      </c>
      <c r="E25" s="39">
        <v>137750.9</v>
      </c>
      <c r="F25" s="122" t="str">
        <f>IF(OR(D25="-",E25=D25),"-",D25-IF(E25="-",0,E25))</f>
        <v>-</v>
      </c>
      <c r="G25" s="35"/>
      <c r="H25" s="127"/>
      <c r="I25" s="127"/>
      <c r="J25" s="127"/>
    </row>
    <row r="26" spans="1:10" ht="67.5">
      <c r="A26" s="153" t="s">
        <v>53</v>
      </c>
      <c r="B26" s="37" t="s">
        <v>10</v>
      </c>
      <c r="C26" s="74" t="s">
        <v>54</v>
      </c>
      <c r="D26" s="39" t="s">
        <v>52</v>
      </c>
      <c r="E26" s="39">
        <v>1.49</v>
      </c>
      <c r="F26" s="122" t="str">
        <f>IF(OR(D26="-",E26=D26),"-",D26-IF(E26="-",0,E26))</f>
        <v>-</v>
      </c>
      <c r="G26" s="35"/>
      <c r="H26" s="127"/>
      <c r="I26" s="127"/>
      <c r="J26" s="127"/>
    </row>
    <row r="27" spans="1:10" ht="22.5">
      <c r="A27" s="152" t="s">
        <v>55</v>
      </c>
      <c r="B27" s="37" t="s">
        <v>10</v>
      </c>
      <c r="C27" s="74" t="s">
        <v>56</v>
      </c>
      <c r="D27" s="39">
        <v>2235000</v>
      </c>
      <c r="E27" s="39">
        <v>606996.24</v>
      </c>
      <c r="F27" s="122">
        <f>IF(OR(D27="-",E27=D27),"-",D27-IF(E27="-",0,E27))</f>
        <v>1628003.76</v>
      </c>
      <c r="G27" s="150">
        <f t="shared" ref="G27:G30" si="1">E27/D27%</f>
        <v>27.158668456375839</v>
      </c>
      <c r="H27" s="127"/>
      <c r="I27" s="127"/>
      <c r="J27" s="127"/>
    </row>
    <row r="28" spans="1:10" ht="22.5">
      <c r="A28" s="152" t="s">
        <v>57</v>
      </c>
      <c r="B28" s="37" t="s">
        <v>10</v>
      </c>
      <c r="C28" s="74" t="s">
        <v>58</v>
      </c>
      <c r="D28" s="39">
        <v>2235000</v>
      </c>
      <c r="E28" s="39">
        <v>606996.24</v>
      </c>
      <c r="F28" s="122">
        <f>IF(OR(D28="-",E28=D28),"-",D28-IF(E28="-",0,E28))</f>
        <v>1628003.76</v>
      </c>
      <c r="G28" s="150">
        <f t="shared" si="1"/>
        <v>27.158668456375839</v>
      </c>
      <c r="H28" s="127"/>
      <c r="I28" s="127"/>
      <c r="J28" s="127"/>
    </row>
    <row r="29" spans="1:10" ht="56.25">
      <c r="A29" s="152" t="s">
        <v>59</v>
      </c>
      <c r="B29" s="37" t="s">
        <v>10</v>
      </c>
      <c r="C29" s="74" t="s">
        <v>60</v>
      </c>
      <c r="D29" s="39">
        <v>699555</v>
      </c>
      <c r="E29" s="39">
        <v>209076.15</v>
      </c>
      <c r="F29" s="122">
        <f>IF(OR(D29="-",E29=D29),"-",D29-IF(E29="-",0,E29))</f>
        <v>490478.85</v>
      </c>
      <c r="G29" s="150">
        <f t="shared" si="1"/>
        <v>29.887021034800693</v>
      </c>
      <c r="H29" s="127"/>
      <c r="I29" s="127"/>
      <c r="J29" s="127"/>
    </row>
    <row r="30" spans="1:10" ht="67.5">
      <c r="A30" s="153" t="s">
        <v>61</v>
      </c>
      <c r="B30" s="37" t="s">
        <v>10</v>
      </c>
      <c r="C30" s="74" t="s">
        <v>62</v>
      </c>
      <c r="D30" s="39">
        <v>11175</v>
      </c>
      <c r="E30" s="39">
        <v>3585.05</v>
      </c>
      <c r="F30" s="122">
        <f>IF(OR(D30="-",E30=D30),"-",D30-IF(E30="-",0,E30))</f>
        <v>7589.95</v>
      </c>
      <c r="G30" s="150">
        <f t="shared" si="1"/>
        <v>32.080984340044743</v>
      </c>
      <c r="H30" s="127"/>
      <c r="I30" s="127"/>
      <c r="J30" s="127"/>
    </row>
    <row r="31" spans="1:10" ht="56.25">
      <c r="A31" s="152" t="s">
        <v>63</v>
      </c>
      <c r="B31" s="37" t="s">
        <v>10</v>
      </c>
      <c r="C31" s="74" t="s">
        <v>64</v>
      </c>
      <c r="D31" s="39">
        <v>1524270</v>
      </c>
      <c r="E31" s="39">
        <v>431489.59</v>
      </c>
      <c r="F31" s="122">
        <f>IF(OR(D31="-",E31=D31),"-",D31-IF(E31="-",0,E31))</f>
        <v>1092780.4099999999</v>
      </c>
      <c r="G31" s="150">
        <f>E31/D31%</f>
        <v>28.30795003509877</v>
      </c>
      <c r="H31" s="127"/>
      <c r="I31" s="127"/>
      <c r="J31" s="127"/>
    </row>
    <row r="32" spans="1:10" ht="56.25">
      <c r="A32" s="152" t="s">
        <v>65</v>
      </c>
      <c r="B32" s="37" t="s">
        <v>10</v>
      </c>
      <c r="C32" s="74" t="s">
        <v>66</v>
      </c>
      <c r="D32" s="39" t="s">
        <v>52</v>
      </c>
      <c r="E32" s="39">
        <v>-37154.550000000003</v>
      </c>
      <c r="F32" s="122" t="str">
        <f>IF(OR(D32="-",E32=D32),"-",D32-IF(E32="-",0,E32))</f>
        <v>-</v>
      </c>
      <c r="G32" s="35"/>
      <c r="H32" s="127"/>
      <c r="I32" s="127"/>
      <c r="J32" s="127"/>
    </row>
    <row r="33" spans="1:10">
      <c r="A33" s="152" t="s">
        <v>67</v>
      </c>
      <c r="B33" s="37" t="s">
        <v>10</v>
      </c>
      <c r="C33" s="74" t="s">
        <v>68</v>
      </c>
      <c r="D33" s="39">
        <v>5622500</v>
      </c>
      <c r="E33" s="39">
        <v>623219.61</v>
      </c>
      <c r="F33" s="122">
        <f>IF(OR(D33="-",E33=D33),"-",D33-IF(E33="-",0,E33))</f>
        <v>4999280.3899999997</v>
      </c>
      <c r="G33" s="150">
        <f t="shared" ref="G33:G35" si="2">E33/D33%</f>
        <v>11.08438612716763</v>
      </c>
      <c r="H33" s="127"/>
      <c r="I33" s="127"/>
      <c r="J33" s="127"/>
    </row>
    <row r="34" spans="1:10">
      <c r="A34" s="152" t="s">
        <v>69</v>
      </c>
      <c r="B34" s="37" t="s">
        <v>10</v>
      </c>
      <c r="C34" s="74" t="s">
        <v>70</v>
      </c>
      <c r="D34" s="39">
        <v>620000</v>
      </c>
      <c r="E34" s="39">
        <v>48992.58</v>
      </c>
      <c r="F34" s="122">
        <f>IF(OR(D34="-",E34=D34),"-",D34-IF(E34="-",0,E34))</f>
        <v>571007.42000000004</v>
      </c>
      <c r="G34" s="150">
        <f t="shared" si="2"/>
        <v>7.9020290322580644</v>
      </c>
      <c r="H34" s="127"/>
      <c r="I34" s="127"/>
      <c r="J34" s="127"/>
    </row>
    <row r="35" spans="1:10" ht="33.75">
      <c r="A35" s="152" t="s">
        <v>71</v>
      </c>
      <c r="B35" s="37" t="s">
        <v>10</v>
      </c>
      <c r="C35" s="74" t="s">
        <v>72</v>
      </c>
      <c r="D35" s="39">
        <v>620000</v>
      </c>
      <c r="E35" s="39">
        <v>48992.58</v>
      </c>
      <c r="F35" s="122">
        <f>IF(OR(D35="-",E35=D35),"-",D35-IF(E35="-",0,E35))</f>
        <v>571007.42000000004</v>
      </c>
      <c r="G35" s="150">
        <f t="shared" si="2"/>
        <v>7.9020290322580644</v>
      </c>
      <c r="H35" s="127"/>
      <c r="I35" s="127"/>
      <c r="J35" s="127"/>
    </row>
    <row r="36" spans="1:10" ht="56.25">
      <c r="A36" s="152" t="s">
        <v>73</v>
      </c>
      <c r="B36" s="37" t="s">
        <v>10</v>
      </c>
      <c r="C36" s="74" t="s">
        <v>74</v>
      </c>
      <c r="D36" s="39" t="s">
        <v>52</v>
      </c>
      <c r="E36" s="39">
        <v>47854.84</v>
      </c>
      <c r="F36" s="122" t="str">
        <f>IF(OR(D36="-",E36=D36),"-",D36-IF(E36="-",0,E36))</f>
        <v>-</v>
      </c>
      <c r="G36" s="35"/>
      <c r="H36" s="127"/>
      <c r="I36" s="127"/>
      <c r="J36" s="127"/>
    </row>
    <row r="37" spans="1:10" ht="45">
      <c r="A37" s="152" t="s">
        <v>75</v>
      </c>
      <c r="B37" s="37" t="s">
        <v>10</v>
      </c>
      <c r="C37" s="74" t="s">
        <v>76</v>
      </c>
      <c r="D37" s="39" t="s">
        <v>52</v>
      </c>
      <c r="E37" s="39">
        <v>1137.74</v>
      </c>
      <c r="F37" s="122" t="str">
        <f>IF(OR(D37="-",E37=D37),"-",D37-IF(E37="-",0,E37))</f>
        <v>-</v>
      </c>
      <c r="G37" s="35"/>
      <c r="H37" s="127"/>
      <c r="I37" s="127"/>
      <c r="J37" s="127"/>
    </row>
    <row r="38" spans="1:10">
      <c r="A38" s="152" t="s">
        <v>77</v>
      </c>
      <c r="B38" s="37" t="s">
        <v>10</v>
      </c>
      <c r="C38" s="74" t="s">
        <v>78</v>
      </c>
      <c r="D38" s="39">
        <v>5002500</v>
      </c>
      <c r="E38" s="39">
        <v>574227.03</v>
      </c>
      <c r="F38" s="122">
        <f>IF(OR(D38="-",E38=D38),"-",D38-IF(E38="-",0,E38))</f>
        <v>4428272.97</v>
      </c>
      <c r="G38" s="150">
        <f t="shared" ref="G38:G45" si="3">E38/D38%</f>
        <v>11.4788011994003</v>
      </c>
      <c r="H38" s="127"/>
      <c r="I38" s="127"/>
      <c r="J38" s="127"/>
    </row>
    <row r="39" spans="1:10">
      <c r="A39" s="152" t="s">
        <v>79</v>
      </c>
      <c r="B39" s="37" t="s">
        <v>10</v>
      </c>
      <c r="C39" s="74" t="s">
        <v>80</v>
      </c>
      <c r="D39" s="39">
        <v>2651300</v>
      </c>
      <c r="E39" s="39">
        <v>392980.28</v>
      </c>
      <c r="F39" s="122">
        <f>IF(OR(D39="-",E39=D39),"-",D39-IF(E39="-",0,E39))</f>
        <v>2258319.7199999997</v>
      </c>
      <c r="G39" s="150">
        <f t="shared" si="3"/>
        <v>14.822173273488479</v>
      </c>
      <c r="H39" s="127"/>
      <c r="I39" s="127"/>
      <c r="J39" s="127"/>
    </row>
    <row r="40" spans="1:10" ht="22.5">
      <c r="A40" s="152" t="s">
        <v>81</v>
      </c>
      <c r="B40" s="37" t="s">
        <v>10</v>
      </c>
      <c r="C40" s="74" t="s">
        <v>82</v>
      </c>
      <c r="D40" s="39">
        <v>2651300</v>
      </c>
      <c r="E40" s="39">
        <v>392980.28</v>
      </c>
      <c r="F40" s="122">
        <f>IF(OR(D40="-",E40=D40),"-",D40-IF(E40="-",0,E40))</f>
        <v>2258319.7199999997</v>
      </c>
      <c r="G40" s="150">
        <f t="shared" si="3"/>
        <v>14.822173273488479</v>
      </c>
      <c r="H40" s="127"/>
      <c r="I40" s="127"/>
      <c r="J40" s="127"/>
    </row>
    <row r="41" spans="1:10">
      <c r="A41" s="152" t="s">
        <v>83</v>
      </c>
      <c r="B41" s="37" t="s">
        <v>10</v>
      </c>
      <c r="C41" s="74" t="s">
        <v>84</v>
      </c>
      <c r="D41" s="39">
        <v>2351200</v>
      </c>
      <c r="E41" s="39">
        <v>181246.75</v>
      </c>
      <c r="F41" s="122">
        <f>IF(OR(D41="-",E41=D41),"-",D41-IF(E41="-",0,E41))</f>
        <v>2169953.25</v>
      </c>
      <c r="G41" s="150">
        <f t="shared" si="3"/>
        <v>7.7086913065668599</v>
      </c>
      <c r="H41" s="127"/>
      <c r="I41" s="127"/>
      <c r="J41" s="127"/>
    </row>
    <row r="42" spans="1:10" ht="22.5">
      <c r="A42" s="152" t="s">
        <v>85</v>
      </c>
      <c r="B42" s="37" t="s">
        <v>10</v>
      </c>
      <c r="C42" s="74" t="s">
        <v>86</v>
      </c>
      <c r="D42" s="39">
        <v>2351200</v>
      </c>
      <c r="E42" s="39">
        <v>181246.75</v>
      </c>
      <c r="F42" s="122">
        <f>IF(OR(D42="-",E42=D42),"-",D42-IF(E42="-",0,E42))</f>
        <v>2169953.25</v>
      </c>
      <c r="G42" s="150">
        <f t="shared" si="3"/>
        <v>7.7086913065668599</v>
      </c>
      <c r="H42" s="127"/>
      <c r="I42" s="127"/>
      <c r="J42" s="127"/>
    </row>
    <row r="43" spans="1:10">
      <c r="A43" s="152" t="s">
        <v>87</v>
      </c>
      <c r="B43" s="37" t="s">
        <v>10</v>
      </c>
      <c r="C43" s="74" t="s">
        <v>88</v>
      </c>
      <c r="D43" s="39">
        <v>10000</v>
      </c>
      <c r="E43" s="39">
        <v>1200</v>
      </c>
      <c r="F43" s="122">
        <f>IF(OR(D43="-",E43=D43),"-",D43-IF(E43="-",0,E43))</f>
        <v>8800</v>
      </c>
      <c r="G43" s="150">
        <f t="shared" si="3"/>
        <v>12</v>
      </c>
      <c r="H43" s="127"/>
      <c r="I43" s="127"/>
      <c r="J43" s="127"/>
    </row>
    <row r="44" spans="1:10" ht="33.75">
      <c r="A44" s="152" t="s">
        <v>89</v>
      </c>
      <c r="B44" s="37" t="s">
        <v>10</v>
      </c>
      <c r="C44" s="74" t="s">
        <v>90</v>
      </c>
      <c r="D44" s="39">
        <v>10000</v>
      </c>
      <c r="E44" s="39">
        <v>1200</v>
      </c>
      <c r="F44" s="122">
        <f>IF(OR(D44="-",E44=D44),"-",D44-IF(E44="-",0,E44))</f>
        <v>8800</v>
      </c>
      <c r="G44" s="150">
        <f t="shared" si="3"/>
        <v>12</v>
      </c>
      <c r="H44" s="127"/>
      <c r="I44" s="127"/>
      <c r="J44" s="127"/>
    </row>
    <row r="45" spans="1:10" ht="56.25">
      <c r="A45" s="152" t="s">
        <v>91</v>
      </c>
      <c r="B45" s="37" t="s">
        <v>10</v>
      </c>
      <c r="C45" s="74" t="s">
        <v>92</v>
      </c>
      <c r="D45" s="39">
        <v>10000</v>
      </c>
      <c r="E45" s="39">
        <v>1200</v>
      </c>
      <c r="F45" s="122">
        <f>IF(OR(D45="-",E45=D45),"-",D45-IF(E45="-",0,E45))</f>
        <v>8800</v>
      </c>
      <c r="G45" s="150">
        <f t="shared" si="3"/>
        <v>12</v>
      </c>
      <c r="H45" s="127"/>
      <c r="I45" s="127"/>
      <c r="J45" s="127"/>
    </row>
    <row r="46" spans="1:10" ht="56.25">
      <c r="A46" s="152" t="s">
        <v>93</v>
      </c>
      <c r="B46" s="37" t="s">
        <v>10</v>
      </c>
      <c r="C46" s="74" t="s">
        <v>94</v>
      </c>
      <c r="D46" s="39" t="s">
        <v>52</v>
      </c>
      <c r="E46" s="39">
        <v>1200</v>
      </c>
      <c r="F46" s="122" t="str">
        <f>IF(OR(D46="-",E46=D46),"-",D46-IF(E46="-",0,E46))</f>
        <v>-</v>
      </c>
      <c r="G46" s="35"/>
      <c r="H46" s="127"/>
      <c r="I46" s="127"/>
      <c r="J46" s="127"/>
    </row>
    <row r="47" spans="1:10" ht="33.75">
      <c r="A47" s="152" t="s">
        <v>95</v>
      </c>
      <c r="B47" s="37" t="s">
        <v>10</v>
      </c>
      <c r="C47" s="74" t="s">
        <v>96</v>
      </c>
      <c r="D47" s="39">
        <v>274000</v>
      </c>
      <c r="E47" s="39">
        <v>81074.36</v>
      </c>
      <c r="F47" s="122">
        <f>IF(OR(D47="-",E47=D47),"-",D47-IF(E47="-",0,E47))</f>
        <v>192925.64</v>
      </c>
      <c r="G47" s="150">
        <f t="shared" ref="G47:G53" si="4">E47/D47%</f>
        <v>29.589182481751823</v>
      </c>
      <c r="H47" s="127"/>
      <c r="I47" s="127"/>
      <c r="J47" s="127"/>
    </row>
    <row r="48" spans="1:10" ht="67.5">
      <c r="A48" s="153" t="s">
        <v>97</v>
      </c>
      <c r="B48" s="37" t="s">
        <v>10</v>
      </c>
      <c r="C48" s="74" t="s">
        <v>98</v>
      </c>
      <c r="D48" s="39">
        <v>274000</v>
      </c>
      <c r="E48" s="39">
        <v>81074.36</v>
      </c>
      <c r="F48" s="122">
        <f>IF(OR(D48="-",E48=D48),"-",D48-IF(E48="-",0,E48))</f>
        <v>192925.64</v>
      </c>
      <c r="G48" s="150">
        <f t="shared" si="4"/>
        <v>29.589182481751823</v>
      </c>
      <c r="H48" s="127"/>
      <c r="I48" s="127"/>
      <c r="J48" s="127"/>
    </row>
    <row r="49" spans="1:10" ht="67.5">
      <c r="A49" s="153" t="s">
        <v>99</v>
      </c>
      <c r="B49" s="37" t="s">
        <v>10</v>
      </c>
      <c r="C49" s="74" t="s">
        <v>100</v>
      </c>
      <c r="D49" s="39">
        <v>274000</v>
      </c>
      <c r="E49" s="39">
        <v>81074.36</v>
      </c>
      <c r="F49" s="122">
        <f>IF(OR(D49="-",E49=D49),"-",D49-IF(E49="-",0,E49))</f>
        <v>192925.64</v>
      </c>
      <c r="G49" s="150">
        <f t="shared" si="4"/>
        <v>29.589182481751823</v>
      </c>
      <c r="H49" s="127"/>
      <c r="I49" s="127"/>
      <c r="J49" s="127"/>
    </row>
    <row r="50" spans="1:10" ht="67.5">
      <c r="A50" s="152" t="s">
        <v>101</v>
      </c>
      <c r="B50" s="37" t="s">
        <v>10</v>
      </c>
      <c r="C50" s="74" t="s">
        <v>102</v>
      </c>
      <c r="D50" s="39">
        <v>274000</v>
      </c>
      <c r="E50" s="39">
        <v>81074.36</v>
      </c>
      <c r="F50" s="122">
        <f>IF(OR(D50="-",E50=D50),"-",D50-IF(E50="-",0,E50))</f>
        <v>192925.64</v>
      </c>
      <c r="G50" s="150">
        <f t="shared" si="4"/>
        <v>29.589182481751823</v>
      </c>
      <c r="H50" s="127"/>
      <c r="I50" s="127"/>
      <c r="J50" s="127"/>
    </row>
    <row r="51" spans="1:10" ht="22.5">
      <c r="A51" s="152" t="s">
        <v>103</v>
      </c>
      <c r="B51" s="37" t="s">
        <v>10</v>
      </c>
      <c r="C51" s="74" t="s">
        <v>104</v>
      </c>
      <c r="D51" s="39">
        <v>16000</v>
      </c>
      <c r="E51" s="39">
        <v>6348.82</v>
      </c>
      <c r="F51" s="122">
        <f>IF(OR(D51="-",E51=D51),"-",D51-IF(E51="-",0,E51))</f>
        <v>9651.18</v>
      </c>
      <c r="G51" s="150">
        <f t="shared" si="4"/>
        <v>39.680124999999997</v>
      </c>
      <c r="H51" s="127"/>
      <c r="I51" s="127"/>
      <c r="J51" s="127"/>
    </row>
    <row r="52" spans="1:10">
      <c r="A52" s="152" t="s">
        <v>105</v>
      </c>
      <c r="B52" s="37" t="s">
        <v>10</v>
      </c>
      <c r="C52" s="74" t="s">
        <v>106</v>
      </c>
      <c r="D52" s="39">
        <v>16000</v>
      </c>
      <c r="E52" s="39">
        <v>4220</v>
      </c>
      <c r="F52" s="122">
        <f>IF(OR(D52="-",E52=D52),"-",D52-IF(E52="-",0,E52))</f>
        <v>11780</v>
      </c>
      <c r="G52" s="150">
        <f t="shared" si="4"/>
        <v>26.375</v>
      </c>
      <c r="H52" s="127"/>
      <c r="I52" s="127"/>
      <c r="J52" s="127"/>
    </row>
    <row r="53" spans="1:10">
      <c r="A53" s="152" t="s">
        <v>107</v>
      </c>
      <c r="B53" s="37" t="s">
        <v>10</v>
      </c>
      <c r="C53" s="74" t="s">
        <v>108</v>
      </c>
      <c r="D53" s="39">
        <v>16000</v>
      </c>
      <c r="E53" s="39">
        <v>4220</v>
      </c>
      <c r="F53" s="122">
        <f>IF(OR(D53="-",E53=D53),"-",D53-IF(E53="-",0,E53))</f>
        <v>11780</v>
      </c>
      <c r="G53" s="150">
        <f t="shared" si="4"/>
        <v>26.375</v>
      </c>
      <c r="H53" s="127"/>
      <c r="I53" s="127"/>
      <c r="J53" s="127"/>
    </row>
    <row r="54" spans="1:10" ht="22.5">
      <c r="A54" s="154" t="s">
        <v>109</v>
      </c>
      <c r="B54" s="37" t="s">
        <v>10</v>
      </c>
      <c r="C54" s="74" t="s">
        <v>110</v>
      </c>
      <c r="D54" s="39">
        <v>16000</v>
      </c>
      <c r="E54" s="39">
        <v>4220</v>
      </c>
      <c r="F54" s="122">
        <f>IF(OR(D54="-",E54=D54),"-",D54-IF(E54="-",0,E54))</f>
        <v>11780</v>
      </c>
      <c r="G54" s="150">
        <f>E54/D54%</f>
        <v>26.375</v>
      </c>
      <c r="H54" s="127"/>
      <c r="I54" s="127"/>
      <c r="J54" s="127"/>
    </row>
    <row r="55" spans="1:10">
      <c r="A55" s="155" t="s">
        <v>111</v>
      </c>
      <c r="B55" s="37" t="s">
        <v>10</v>
      </c>
      <c r="C55" s="74" t="s">
        <v>112</v>
      </c>
      <c r="D55" s="39" t="s">
        <v>52</v>
      </c>
      <c r="E55" s="39">
        <v>2128.8200000000002</v>
      </c>
      <c r="F55" s="122" t="str">
        <f>IF(OR(D55="-",E55=D55),"-",D55-IF(E55="-",0,E55))</f>
        <v>-</v>
      </c>
      <c r="G55" s="40"/>
      <c r="H55" s="127"/>
      <c r="I55" s="127"/>
      <c r="J55" s="127"/>
    </row>
    <row r="56" spans="1:10">
      <c r="A56" s="152" t="s">
        <v>113</v>
      </c>
      <c r="B56" s="37" t="s">
        <v>10</v>
      </c>
      <c r="C56" s="74" t="s">
        <v>114</v>
      </c>
      <c r="D56" s="39" t="s">
        <v>52</v>
      </c>
      <c r="E56" s="39">
        <v>2128.8200000000002</v>
      </c>
      <c r="F56" s="122" t="str">
        <f>IF(OR(D56="-",E56=D56),"-",D56-IF(E56="-",0,E56))</f>
        <v>-</v>
      </c>
      <c r="G56" s="35"/>
      <c r="H56" s="127"/>
      <c r="I56" s="127"/>
      <c r="J56" s="127"/>
    </row>
    <row r="57" spans="1:10" ht="22.5">
      <c r="A57" s="152" t="s">
        <v>115</v>
      </c>
      <c r="B57" s="37" t="s">
        <v>10</v>
      </c>
      <c r="C57" s="74" t="s">
        <v>116</v>
      </c>
      <c r="D57" s="39" t="s">
        <v>52</v>
      </c>
      <c r="E57" s="39">
        <v>2128.8200000000002</v>
      </c>
      <c r="F57" s="122" t="str">
        <f>IF(OR(D57="-",E57=D57),"-",D57-IF(E57="-",0,E57))</f>
        <v>-</v>
      </c>
      <c r="G57" s="35"/>
      <c r="H57" s="127"/>
      <c r="I57" s="127"/>
      <c r="J57" s="127"/>
    </row>
    <row r="58" spans="1:10">
      <c r="A58" s="152" t="s">
        <v>117</v>
      </c>
      <c r="B58" s="37" t="s">
        <v>10</v>
      </c>
      <c r="C58" s="74" t="s">
        <v>118</v>
      </c>
      <c r="D58" s="39">
        <v>12585615</v>
      </c>
      <c r="E58" s="39">
        <v>5383650.7699999996</v>
      </c>
      <c r="F58" s="122">
        <f>IF(OR(D58="-",E58=D58),"-",D58-IF(E58="-",0,E58))</f>
        <v>7201964.2300000004</v>
      </c>
      <c r="G58" s="150">
        <f t="shared" ref="G58:G70" si="5">E58/D58%</f>
        <v>42.776223251704423</v>
      </c>
      <c r="H58" s="127"/>
      <c r="I58" s="127"/>
      <c r="J58" s="127"/>
    </row>
    <row r="59" spans="1:10" ht="22.5">
      <c r="A59" s="152" t="s">
        <v>119</v>
      </c>
      <c r="B59" s="37" t="s">
        <v>10</v>
      </c>
      <c r="C59" s="74" t="s">
        <v>120</v>
      </c>
      <c r="D59" s="39">
        <v>12565615</v>
      </c>
      <c r="E59" s="39">
        <v>5483415.0899999999</v>
      </c>
      <c r="F59" s="122">
        <f>IF(OR(D59="-",E59=D59),"-",D59-IF(E59="-",0,E59))</f>
        <v>7082199.9100000001</v>
      </c>
      <c r="G59" s="150">
        <f t="shared" si="5"/>
        <v>43.638254792940899</v>
      </c>
      <c r="H59" s="127"/>
      <c r="I59" s="127"/>
      <c r="J59" s="127"/>
    </row>
    <row r="60" spans="1:10" ht="22.5">
      <c r="A60" s="152" t="s">
        <v>121</v>
      </c>
      <c r="B60" s="37" t="s">
        <v>10</v>
      </c>
      <c r="C60" s="74" t="s">
        <v>122</v>
      </c>
      <c r="D60" s="39">
        <v>5609100</v>
      </c>
      <c r="E60" s="39">
        <v>2933130</v>
      </c>
      <c r="F60" s="122">
        <f>IF(OR(D60="-",E60=D60),"-",D60-IF(E60="-",0,E60))</f>
        <v>2675970</v>
      </c>
      <c r="G60" s="150">
        <f t="shared" si="5"/>
        <v>52.29234636572712</v>
      </c>
      <c r="H60" s="127"/>
      <c r="I60" s="127"/>
      <c r="J60" s="127"/>
    </row>
    <row r="61" spans="1:10">
      <c r="A61" s="152" t="s">
        <v>123</v>
      </c>
      <c r="B61" s="37" t="s">
        <v>10</v>
      </c>
      <c r="C61" s="74" t="s">
        <v>124</v>
      </c>
      <c r="D61" s="39">
        <v>5609100</v>
      </c>
      <c r="E61" s="39">
        <v>2933130</v>
      </c>
      <c r="F61" s="122">
        <f>IF(OR(D61="-",E61=D61),"-",D61-IF(E61="-",0,E61))</f>
        <v>2675970</v>
      </c>
      <c r="G61" s="150">
        <f t="shared" si="5"/>
        <v>52.29234636572712</v>
      </c>
      <c r="H61" s="127"/>
      <c r="I61" s="127"/>
      <c r="J61" s="127"/>
    </row>
    <row r="62" spans="1:10" ht="22.5">
      <c r="A62" s="152" t="s">
        <v>125</v>
      </c>
      <c r="B62" s="37" t="s">
        <v>10</v>
      </c>
      <c r="C62" s="74" t="s">
        <v>126</v>
      </c>
      <c r="D62" s="39">
        <v>5609100</v>
      </c>
      <c r="E62" s="39">
        <v>2933130</v>
      </c>
      <c r="F62" s="122">
        <f>IF(OR(D62="-",E62=D62),"-",D62-IF(E62="-",0,E62))</f>
        <v>2675970</v>
      </c>
      <c r="G62" s="150">
        <f t="shared" si="5"/>
        <v>52.29234636572712</v>
      </c>
      <c r="H62" s="127"/>
      <c r="I62" s="127"/>
      <c r="J62" s="127"/>
    </row>
    <row r="63" spans="1:10" ht="22.5">
      <c r="A63" s="152" t="s">
        <v>127</v>
      </c>
      <c r="B63" s="37" t="s">
        <v>10</v>
      </c>
      <c r="C63" s="74" t="s">
        <v>128</v>
      </c>
      <c r="D63" s="39">
        <v>2708770</v>
      </c>
      <c r="E63" s="39">
        <v>1553570</v>
      </c>
      <c r="F63" s="122">
        <f>IF(OR(D63="-",E63=D63),"-",D63-IF(E63="-",0,E63))</f>
        <v>1155200</v>
      </c>
      <c r="G63" s="150">
        <f t="shared" si="5"/>
        <v>57.353337492662718</v>
      </c>
      <c r="H63" s="127"/>
      <c r="I63" s="127"/>
      <c r="J63" s="127"/>
    </row>
    <row r="64" spans="1:10" ht="67.5">
      <c r="A64" s="153" t="s">
        <v>129</v>
      </c>
      <c r="B64" s="37" t="s">
        <v>10</v>
      </c>
      <c r="C64" s="74" t="s">
        <v>130</v>
      </c>
      <c r="D64" s="39">
        <v>1155200</v>
      </c>
      <c r="E64" s="39" t="s">
        <v>52</v>
      </c>
      <c r="F64" s="122">
        <f>IF(OR(D64="-",E64=D64),"-",D64-IF(E64="-",0,E64))</f>
        <v>1155200</v>
      </c>
      <c r="G64" s="150"/>
      <c r="H64" s="127"/>
      <c r="I64" s="127"/>
      <c r="J64" s="127"/>
    </row>
    <row r="65" spans="1:10" ht="67.5">
      <c r="A65" s="153" t="s">
        <v>131</v>
      </c>
      <c r="B65" s="37" t="s">
        <v>10</v>
      </c>
      <c r="C65" s="74" t="s">
        <v>132</v>
      </c>
      <c r="D65" s="39">
        <v>1155200</v>
      </c>
      <c r="E65" s="39" t="s">
        <v>52</v>
      </c>
      <c r="F65" s="122">
        <f>IF(OR(D65="-",E65=D65),"-",D65-IF(E65="-",0,E65))</f>
        <v>1155200</v>
      </c>
      <c r="G65" s="150"/>
      <c r="H65" s="127"/>
      <c r="I65" s="127"/>
      <c r="J65" s="127"/>
    </row>
    <row r="66" spans="1:10">
      <c r="A66" s="152" t="s">
        <v>133</v>
      </c>
      <c r="B66" s="37" t="s">
        <v>10</v>
      </c>
      <c r="C66" s="74" t="s">
        <v>134</v>
      </c>
      <c r="D66" s="39">
        <v>1553570</v>
      </c>
      <c r="E66" s="39">
        <v>1553570</v>
      </c>
      <c r="F66" s="122" t="str">
        <f>IF(OR(D66="-",E66=D66),"-",D66-IF(E66="-",0,E66))</f>
        <v>-</v>
      </c>
      <c r="G66" s="150">
        <f t="shared" si="5"/>
        <v>100</v>
      </c>
      <c r="H66" s="127"/>
      <c r="I66" s="127"/>
      <c r="J66" s="127"/>
    </row>
    <row r="67" spans="1:10">
      <c r="A67" s="152" t="s">
        <v>135</v>
      </c>
      <c r="B67" s="37" t="s">
        <v>10</v>
      </c>
      <c r="C67" s="74" t="s">
        <v>136</v>
      </c>
      <c r="D67" s="39">
        <v>1553570</v>
      </c>
      <c r="E67" s="39">
        <v>1553570</v>
      </c>
      <c r="F67" s="122" t="str">
        <f>IF(OR(D67="-",E67=D67),"-",D67-IF(E67="-",0,E67))</f>
        <v>-</v>
      </c>
      <c r="G67" s="150">
        <f t="shared" si="5"/>
        <v>100</v>
      </c>
      <c r="H67" s="127"/>
      <c r="I67" s="127"/>
      <c r="J67" s="127"/>
    </row>
    <row r="68" spans="1:10" ht="22.5">
      <c r="A68" s="152" t="s">
        <v>137</v>
      </c>
      <c r="B68" s="37" t="s">
        <v>10</v>
      </c>
      <c r="C68" s="74" t="s">
        <v>138</v>
      </c>
      <c r="D68" s="39">
        <v>97630</v>
      </c>
      <c r="E68" s="39">
        <v>56340</v>
      </c>
      <c r="F68" s="122">
        <f>IF(OR(D68="-",E68=D68),"-",D68-IF(E68="-",0,E68))</f>
        <v>41290</v>
      </c>
      <c r="G68" s="150">
        <f t="shared" si="5"/>
        <v>57.707671822185809</v>
      </c>
      <c r="H68" s="127"/>
      <c r="I68" s="127"/>
      <c r="J68" s="127"/>
    </row>
    <row r="69" spans="1:10" ht="33.75">
      <c r="A69" s="152" t="s">
        <v>139</v>
      </c>
      <c r="B69" s="37" t="s">
        <v>10</v>
      </c>
      <c r="C69" s="74" t="s">
        <v>140</v>
      </c>
      <c r="D69" s="39">
        <v>96630</v>
      </c>
      <c r="E69" s="39">
        <v>55340</v>
      </c>
      <c r="F69" s="122">
        <f>IF(OR(D69="-",E69=D69),"-",D69-IF(E69="-",0,E69))</f>
        <v>41290</v>
      </c>
      <c r="G69" s="150">
        <f t="shared" si="5"/>
        <v>57.269998965124707</v>
      </c>
      <c r="H69" s="127"/>
      <c r="I69" s="127"/>
      <c r="J69" s="127"/>
    </row>
    <row r="70" spans="1:10" ht="33.75">
      <c r="A70" s="152" t="s">
        <v>141</v>
      </c>
      <c r="B70" s="37" t="s">
        <v>10</v>
      </c>
      <c r="C70" s="74" t="s">
        <v>142</v>
      </c>
      <c r="D70" s="39">
        <v>96630</v>
      </c>
      <c r="E70" s="39">
        <v>55340</v>
      </c>
      <c r="F70" s="122">
        <f>IF(OR(D70="-",E70=D70),"-",D70-IF(E70="-",0,E70))</f>
        <v>41290</v>
      </c>
      <c r="G70" s="150">
        <f t="shared" si="5"/>
        <v>57.269998965124707</v>
      </c>
      <c r="H70" s="127"/>
      <c r="I70" s="127"/>
      <c r="J70" s="127"/>
    </row>
    <row r="71" spans="1:10" ht="33.75">
      <c r="A71" s="152" t="s">
        <v>143</v>
      </c>
      <c r="B71" s="37" t="s">
        <v>10</v>
      </c>
      <c r="C71" s="74" t="s">
        <v>144</v>
      </c>
      <c r="D71" s="39">
        <v>1000</v>
      </c>
      <c r="E71" s="39">
        <v>1000</v>
      </c>
      <c r="F71" s="122" t="str">
        <f>IF(OR(D71="-",E71=D71),"-",D71-IF(E71="-",0,E71))</f>
        <v>-</v>
      </c>
      <c r="G71" s="35"/>
      <c r="H71" s="127"/>
      <c r="I71" s="127"/>
      <c r="J71" s="127"/>
    </row>
    <row r="72" spans="1:10" ht="33.75">
      <c r="A72" s="152" t="s">
        <v>145</v>
      </c>
      <c r="B72" s="37" t="s">
        <v>10</v>
      </c>
      <c r="C72" s="74" t="s">
        <v>146</v>
      </c>
      <c r="D72" s="39">
        <v>1000</v>
      </c>
      <c r="E72" s="39">
        <v>1000</v>
      </c>
      <c r="F72" s="122" t="str">
        <f>IF(OR(D72="-",E72=D72),"-",D72-IF(E72="-",0,E72))</f>
        <v>-</v>
      </c>
      <c r="G72" s="35"/>
      <c r="H72" s="127"/>
      <c r="I72" s="127"/>
      <c r="J72" s="127"/>
    </row>
    <row r="73" spans="1:10">
      <c r="A73" s="152" t="s">
        <v>147</v>
      </c>
      <c r="B73" s="37" t="s">
        <v>10</v>
      </c>
      <c r="C73" s="74" t="s">
        <v>148</v>
      </c>
      <c r="D73" s="39">
        <v>4150115</v>
      </c>
      <c r="E73" s="39">
        <v>940375.09</v>
      </c>
      <c r="F73" s="122">
        <f>IF(OR(D73="-",E73=D73),"-",D73-IF(E73="-",0,E73))</f>
        <v>3209739.91</v>
      </c>
      <c r="G73" s="150">
        <f t="shared" ref="G73:G80" si="6">E73/D73%</f>
        <v>22.659012822536241</v>
      </c>
      <c r="H73" s="127"/>
      <c r="I73" s="127"/>
      <c r="J73" s="127"/>
    </row>
    <row r="74" spans="1:10" ht="45">
      <c r="A74" s="152" t="s">
        <v>149</v>
      </c>
      <c r="B74" s="37" t="s">
        <v>10</v>
      </c>
      <c r="C74" s="74" t="s">
        <v>150</v>
      </c>
      <c r="D74" s="39">
        <v>185315</v>
      </c>
      <c r="E74" s="39">
        <v>92657.5</v>
      </c>
      <c r="F74" s="122">
        <f>IF(OR(D74="-",E74=D74),"-",D74-IF(E74="-",0,E74))</f>
        <v>92657.5</v>
      </c>
      <c r="G74" s="150">
        <f t="shared" si="6"/>
        <v>50</v>
      </c>
      <c r="H74" s="127"/>
      <c r="I74" s="127"/>
      <c r="J74" s="127"/>
    </row>
    <row r="75" spans="1:10" ht="56.25">
      <c r="A75" s="152" t="s">
        <v>151</v>
      </c>
      <c r="B75" s="37" t="s">
        <v>10</v>
      </c>
      <c r="C75" s="74" t="s">
        <v>152</v>
      </c>
      <c r="D75" s="39">
        <v>185315</v>
      </c>
      <c r="E75" s="39">
        <v>92657.5</v>
      </c>
      <c r="F75" s="122">
        <f>IF(OR(D75="-",E75=D75),"-",D75-IF(E75="-",0,E75))</f>
        <v>92657.5</v>
      </c>
      <c r="G75" s="150">
        <f t="shared" si="6"/>
        <v>50</v>
      </c>
      <c r="H75" s="127"/>
      <c r="I75" s="127"/>
      <c r="J75" s="127"/>
    </row>
    <row r="76" spans="1:10" ht="22.5">
      <c r="A76" s="152" t="s">
        <v>153</v>
      </c>
      <c r="B76" s="37" t="s">
        <v>10</v>
      </c>
      <c r="C76" s="74" t="s">
        <v>154</v>
      </c>
      <c r="D76" s="39">
        <v>3964800</v>
      </c>
      <c r="E76" s="39">
        <v>847717.59</v>
      </c>
      <c r="F76" s="122">
        <f>IF(OR(D76="-",E76=D76),"-",D76-IF(E76="-",0,E76))</f>
        <v>3117082.41</v>
      </c>
      <c r="G76" s="150">
        <f t="shared" si="6"/>
        <v>21.381093371670701</v>
      </c>
      <c r="H76" s="127"/>
      <c r="I76" s="127"/>
      <c r="J76" s="127"/>
    </row>
    <row r="77" spans="1:10" ht="22.5">
      <c r="A77" s="152" t="s">
        <v>155</v>
      </c>
      <c r="B77" s="37" t="s">
        <v>10</v>
      </c>
      <c r="C77" s="74" t="s">
        <v>156</v>
      </c>
      <c r="D77" s="39">
        <v>3964800</v>
      </c>
      <c r="E77" s="39">
        <v>847717.59</v>
      </c>
      <c r="F77" s="122">
        <f>IF(OR(D77="-",E77=D77),"-",D77-IF(E77="-",0,E77))</f>
        <v>3117082.41</v>
      </c>
      <c r="G77" s="150">
        <f t="shared" si="6"/>
        <v>21.381093371670701</v>
      </c>
      <c r="H77" s="127"/>
      <c r="I77" s="127"/>
      <c r="J77" s="127"/>
    </row>
    <row r="78" spans="1:10">
      <c r="A78" s="152" t="s">
        <v>157</v>
      </c>
      <c r="B78" s="37" t="s">
        <v>10</v>
      </c>
      <c r="C78" s="74" t="s">
        <v>158</v>
      </c>
      <c r="D78" s="39">
        <v>20000</v>
      </c>
      <c r="E78" s="39">
        <v>25000</v>
      </c>
      <c r="F78" s="122">
        <f>IF(OR(D78="-",E78=D78),"-",D78-IF(E78="-",0,E78))</f>
        <v>-5000</v>
      </c>
      <c r="G78" s="150">
        <f t="shared" si="6"/>
        <v>125</v>
      </c>
      <c r="H78" s="127"/>
      <c r="I78" s="127"/>
      <c r="J78" s="127"/>
    </row>
    <row r="79" spans="1:10" ht="22.5">
      <c r="A79" s="152" t="s">
        <v>159</v>
      </c>
      <c r="B79" s="37" t="s">
        <v>10</v>
      </c>
      <c r="C79" s="74" t="s">
        <v>160</v>
      </c>
      <c r="D79" s="39">
        <v>20000</v>
      </c>
      <c r="E79" s="39">
        <v>25000</v>
      </c>
      <c r="F79" s="122">
        <f>IF(OR(D79="-",E79=D79),"-",D79-IF(E79="-",0,E79))</f>
        <v>-5000</v>
      </c>
      <c r="G79" s="150">
        <f t="shared" si="6"/>
        <v>125</v>
      </c>
      <c r="H79" s="127"/>
      <c r="I79" s="127"/>
      <c r="J79" s="127"/>
    </row>
    <row r="80" spans="1:10" ht="22.5">
      <c r="A80" s="152" t="s">
        <v>159</v>
      </c>
      <c r="B80" s="37" t="s">
        <v>10</v>
      </c>
      <c r="C80" s="74" t="s">
        <v>161</v>
      </c>
      <c r="D80" s="39">
        <v>20000</v>
      </c>
      <c r="E80" s="39">
        <v>25000</v>
      </c>
      <c r="F80" s="122">
        <f>IF(OR(D80="-",E80=D80),"-",D80-IF(E80="-",0,E80))</f>
        <v>-5000</v>
      </c>
      <c r="G80" s="150">
        <f t="shared" si="6"/>
        <v>125</v>
      </c>
      <c r="H80" s="127"/>
      <c r="I80" s="127"/>
      <c r="J80" s="127"/>
    </row>
    <row r="81" spans="1:10" ht="67.5">
      <c r="A81" s="152" t="s">
        <v>162</v>
      </c>
      <c r="B81" s="37" t="s">
        <v>10</v>
      </c>
      <c r="C81" s="74" t="s">
        <v>163</v>
      </c>
      <c r="D81" s="39" t="s">
        <v>52</v>
      </c>
      <c r="E81" s="39">
        <v>3609.46</v>
      </c>
      <c r="F81" s="122" t="str">
        <f>IF(OR(D81="-",E81=D81),"-",D81-IF(E81="-",0,E81))</f>
        <v>-</v>
      </c>
      <c r="G81" s="35"/>
      <c r="H81" s="127"/>
      <c r="I81" s="127"/>
      <c r="J81" s="127"/>
    </row>
    <row r="82" spans="1:10" ht="56.25">
      <c r="A82" s="152" t="s">
        <v>164</v>
      </c>
      <c r="B82" s="37" t="s">
        <v>10</v>
      </c>
      <c r="C82" s="74" t="s">
        <v>165</v>
      </c>
      <c r="D82" s="39" t="s">
        <v>52</v>
      </c>
      <c r="E82" s="39">
        <v>3609.46</v>
      </c>
      <c r="F82" s="122" t="str">
        <f>IF(OR(D82="-",E82=D82),"-",D82-IF(E82="-",0,E82))</f>
        <v>-</v>
      </c>
      <c r="G82" s="35"/>
      <c r="H82" s="127"/>
      <c r="I82" s="127"/>
      <c r="J82" s="127"/>
    </row>
    <row r="83" spans="1:10" ht="45">
      <c r="A83" s="152" t="s">
        <v>166</v>
      </c>
      <c r="B83" s="37" t="s">
        <v>10</v>
      </c>
      <c r="C83" s="74" t="s">
        <v>167</v>
      </c>
      <c r="D83" s="39" t="s">
        <v>52</v>
      </c>
      <c r="E83" s="39">
        <v>3609.46</v>
      </c>
      <c r="F83" s="122" t="str">
        <f>IF(OR(D83="-",E83=D83),"-",D83-IF(E83="-",0,E83))</f>
        <v>-</v>
      </c>
      <c r="G83" s="35"/>
      <c r="H83" s="127"/>
      <c r="I83" s="127"/>
      <c r="J83" s="127"/>
    </row>
    <row r="84" spans="1:10" ht="45">
      <c r="A84" s="152" t="s">
        <v>168</v>
      </c>
      <c r="B84" s="37" t="s">
        <v>10</v>
      </c>
      <c r="C84" s="74" t="s">
        <v>169</v>
      </c>
      <c r="D84" s="39" t="s">
        <v>52</v>
      </c>
      <c r="E84" s="39">
        <v>3609.46</v>
      </c>
      <c r="F84" s="122" t="str">
        <f>IF(OR(D84="-",E84=D84),"-",D84-IF(E84="-",0,E84))</f>
        <v>-</v>
      </c>
      <c r="G84" s="35"/>
      <c r="H84" s="127"/>
      <c r="I84" s="127"/>
      <c r="J84" s="127"/>
    </row>
    <row r="85" spans="1:10" ht="33.75">
      <c r="A85" s="152" t="s">
        <v>170</v>
      </c>
      <c r="B85" s="37" t="s">
        <v>10</v>
      </c>
      <c r="C85" s="74" t="s">
        <v>171</v>
      </c>
      <c r="D85" s="39" t="s">
        <v>52</v>
      </c>
      <c r="E85" s="39">
        <v>-128373.78</v>
      </c>
      <c r="F85" s="122" t="str">
        <f>IF(OR(D85="-",E85=D85),"-",D85-IF(E85="-",0,E85))</f>
        <v>-</v>
      </c>
      <c r="G85" s="35"/>
      <c r="H85" s="127"/>
      <c r="I85" s="127"/>
      <c r="J85" s="127"/>
    </row>
    <row r="86" spans="1:10" ht="34.5" thickBot="1">
      <c r="A86" s="156" t="s">
        <v>172</v>
      </c>
      <c r="B86" s="157" t="s">
        <v>10</v>
      </c>
      <c r="C86" s="158" t="s">
        <v>173</v>
      </c>
      <c r="D86" s="159" t="s">
        <v>52</v>
      </c>
      <c r="E86" s="159">
        <v>-128373.78</v>
      </c>
      <c r="F86" s="160" t="str">
        <f>IF(OR(D86="-",E86=D86),"-",D86-IF(E86="-",0,E86))</f>
        <v>-</v>
      </c>
      <c r="G86" s="161"/>
      <c r="H86" s="127"/>
      <c r="I86" s="127"/>
      <c r="J86" s="127"/>
    </row>
    <row r="87" spans="1:10" ht="13.15" customHeight="1">
      <c r="A87" s="145"/>
      <c r="B87" s="123"/>
      <c r="C87" s="123"/>
      <c r="D87" s="125"/>
      <c r="E87" s="125"/>
      <c r="F87" s="125"/>
      <c r="G87" s="125"/>
      <c r="H87" s="125"/>
      <c r="I87" s="125"/>
      <c r="J87" s="125"/>
    </row>
  </sheetData>
  <mergeCells count="21">
    <mergeCell ref="G11:G17"/>
    <mergeCell ref="F3:G3"/>
    <mergeCell ref="F4:G4"/>
    <mergeCell ref="F5:G5"/>
    <mergeCell ref="F6:G6"/>
    <mergeCell ref="F7:G7"/>
    <mergeCell ref="F8:G8"/>
    <mergeCell ref="F9:G9"/>
    <mergeCell ref="F11:F17"/>
    <mergeCell ref="A1:D1"/>
    <mergeCell ref="A2:D2"/>
    <mergeCell ref="A4:D4"/>
    <mergeCell ref="B6:D6"/>
    <mergeCell ref="B7:D7"/>
    <mergeCell ref="A10:D10"/>
    <mergeCell ref="F2:G2"/>
    <mergeCell ref="A11:A17"/>
    <mergeCell ref="B11:B17"/>
    <mergeCell ref="C11:C17"/>
    <mergeCell ref="D11:D17"/>
    <mergeCell ref="E11:E17"/>
  </mergeCells>
  <conditionalFormatting sqref="F19:F86">
    <cfRule type="cellIs" dxfId="60" priority="68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46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4"/>
  <sheetViews>
    <sheetView showGridLines="0" workbookViewId="0">
      <selection activeCell="I8" sqref="I8"/>
    </sheetView>
  </sheetViews>
  <sheetFormatPr defaultRowHeight="12.75"/>
  <cols>
    <col min="1" max="1" width="45.7109375" customWidth="1"/>
    <col min="2" max="2" width="4.28515625" customWidth="1"/>
    <col min="3" max="3" width="23.140625" customWidth="1"/>
    <col min="4" max="5" width="13.7109375" customWidth="1"/>
    <col min="6" max="6" width="14.85546875" customWidth="1"/>
    <col min="7" max="7" width="9.28515625" customWidth="1"/>
  </cols>
  <sheetData>
    <row r="1" spans="1:7" ht="13.15" customHeight="1"/>
    <row r="2" spans="1:7" ht="13.9" customHeight="1">
      <c r="A2" s="111" t="s">
        <v>21</v>
      </c>
      <c r="B2" s="111"/>
      <c r="C2" s="111"/>
      <c r="D2" s="111"/>
      <c r="E2" s="19"/>
      <c r="F2" s="5" t="s">
        <v>18</v>
      </c>
    </row>
    <row r="3" spans="1:7" ht="13.9" customHeight="1" thickBot="1">
      <c r="A3" s="9"/>
      <c r="B3" s="9"/>
      <c r="C3" s="11"/>
      <c r="D3" s="10"/>
      <c r="E3" s="10"/>
      <c r="F3" s="10"/>
      <c r="G3" s="10"/>
    </row>
    <row r="4" spans="1:7" ht="10.15" customHeight="1">
      <c r="A4" s="112" t="s">
        <v>4</v>
      </c>
      <c r="B4" s="98" t="s">
        <v>11</v>
      </c>
      <c r="C4" s="115" t="s">
        <v>25</v>
      </c>
      <c r="D4" s="101" t="s">
        <v>17</v>
      </c>
      <c r="E4" s="117" t="s">
        <v>12</v>
      </c>
      <c r="F4" s="104" t="s">
        <v>15</v>
      </c>
      <c r="G4" s="104" t="s">
        <v>493</v>
      </c>
    </row>
    <row r="5" spans="1:7" ht="5.45" customHeight="1">
      <c r="A5" s="113"/>
      <c r="B5" s="99"/>
      <c r="C5" s="116"/>
      <c r="D5" s="102"/>
      <c r="E5" s="118"/>
      <c r="F5" s="105"/>
      <c r="G5" s="105"/>
    </row>
    <row r="6" spans="1:7" ht="9.6" customHeight="1">
      <c r="A6" s="113"/>
      <c r="B6" s="99"/>
      <c r="C6" s="116"/>
      <c r="D6" s="102"/>
      <c r="E6" s="118"/>
      <c r="F6" s="105"/>
      <c r="G6" s="105"/>
    </row>
    <row r="7" spans="1:7" ht="6" customHeight="1">
      <c r="A7" s="113"/>
      <c r="B7" s="99"/>
      <c r="C7" s="116"/>
      <c r="D7" s="102"/>
      <c r="E7" s="118"/>
      <c r="F7" s="105"/>
      <c r="G7" s="105"/>
    </row>
    <row r="8" spans="1:7" ht="6.6" customHeight="1">
      <c r="A8" s="113"/>
      <c r="B8" s="99"/>
      <c r="C8" s="116"/>
      <c r="D8" s="102"/>
      <c r="E8" s="118"/>
      <c r="F8" s="105"/>
      <c r="G8" s="105"/>
    </row>
    <row r="9" spans="1:7" ht="10.9" customHeight="1">
      <c r="A9" s="113"/>
      <c r="B9" s="99"/>
      <c r="C9" s="116"/>
      <c r="D9" s="102"/>
      <c r="E9" s="118"/>
      <c r="F9" s="105"/>
      <c r="G9" s="105"/>
    </row>
    <row r="10" spans="1:7" ht="4.1500000000000004" hidden="1" customHeight="1">
      <c r="A10" s="113"/>
      <c r="B10" s="99"/>
      <c r="C10" s="69"/>
      <c r="D10" s="102"/>
      <c r="E10" s="20"/>
      <c r="F10" s="25"/>
      <c r="G10" s="25"/>
    </row>
    <row r="11" spans="1:7" ht="13.15" hidden="1" customHeight="1">
      <c r="A11" s="114"/>
      <c r="B11" s="100"/>
      <c r="C11" s="70"/>
      <c r="D11" s="103"/>
      <c r="E11" s="22"/>
      <c r="F11" s="26"/>
      <c r="G11" s="26"/>
    </row>
    <row r="12" spans="1:7" ht="13.9" customHeight="1" thickBot="1">
      <c r="A12" s="13">
        <v>1</v>
      </c>
      <c r="B12" s="14">
        <v>2</v>
      </c>
      <c r="C12" s="18">
        <v>3</v>
      </c>
      <c r="D12" s="15" t="s">
        <v>1</v>
      </c>
      <c r="E12" s="21" t="s">
        <v>2</v>
      </c>
      <c r="F12" s="16" t="s">
        <v>13</v>
      </c>
      <c r="G12" s="16" t="s">
        <v>13</v>
      </c>
    </row>
    <row r="13" spans="1:7">
      <c r="A13" s="80" t="s">
        <v>174</v>
      </c>
      <c r="B13" s="81" t="s">
        <v>175</v>
      </c>
      <c r="C13" s="82" t="s">
        <v>176</v>
      </c>
      <c r="D13" s="83">
        <v>22060415</v>
      </c>
      <c r="E13" s="84">
        <v>3822925.09</v>
      </c>
      <c r="F13" s="85">
        <f>IF(OR(D13="-",E13=D13),"-",D13-IF(E13="-",0,E13))</f>
        <v>18237489.91</v>
      </c>
      <c r="G13" s="143">
        <f>E13/D13%</f>
        <v>17.329343486965225</v>
      </c>
    </row>
    <row r="14" spans="1:7">
      <c r="A14" s="86" t="s">
        <v>41</v>
      </c>
      <c r="B14" s="54"/>
      <c r="C14" s="75"/>
      <c r="D14" s="78"/>
      <c r="E14" s="55"/>
      <c r="F14" s="56"/>
      <c r="G14" s="56"/>
    </row>
    <row r="15" spans="1:7">
      <c r="A15" s="80" t="s">
        <v>177</v>
      </c>
      <c r="B15" s="81" t="s">
        <v>175</v>
      </c>
      <c r="C15" s="82" t="s">
        <v>178</v>
      </c>
      <c r="D15" s="83">
        <v>6831077.25</v>
      </c>
      <c r="E15" s="84">
        <v>1530801.8</v>
      </c>
      <c r="F15" s="85">
        <f t="shared" ref="F15:G78" si="0">IF(OR(D15="-",E15=D15),"-",D15-IF(E15="-",0,E15))</f>
        <v>5300275.45</v>
      </c>
      <c r="G15" s="143">
        <f>E15/D15%</f>
        <v>22.409376207830178</v>
      </c>
    </row>
    <row r="16" spans="1:7" ht="56.25">
      <c r="A16" s="34" t="s">
        <v>179</v>
      </c>
      <c r="B16" s="61" t="s">
        <v>175</v>
      </c>
      <c r="C16" s="72" t="s">
        <v>180</v>
      </c>
      <c r="D16" s="32">
        <v>4341487.53</v>
      </c>
      <c r="E16" s="53">
        <v>1008227.21</v>
      </c>
      <c r="F16" s="35">
        <f t="shared" si="0"/>
        <v>3333260.3200000003</v>
      </c>
      <c r="G16" s="144">
        <f>E16/D16%</f>
        <v>23.223082020461312</v>
      </c>
    </row>
    <row r="17" spans="1:7" ht="22.5">
      <c r="A17" s="34" t="s">
        <v>181</v>
      </c>
      <c r="B17" s="61" t="s">
        <v>175</v>
      </c>
      <c r="C17" s="72" t="s">
        <v>182</v>
      </c>
      <c r="D17" s="32">
        <v>4341487.53</v>
      </c>
      <c r="E17" s="53">
        <v>1008227.21</v>
      </c>
      <c r="F17" s="35">
        <f t="shared" si="0"/>
        <v>3333260.3200000003</v>
      </c>
      <c r="G17" s="144">
        <f t="shared" ref="G17:G30" si="1">E17/D17%</f>
        <v>23.223082020461312</v>
      </c>
    </row>
    <row r="18" spans="1:7" ht="33.75">
      <c r="A18" s="34" t="s">
        <v>183</v>
      </c>
      <c r="B18" s="61" t="s">
        <v>175</v>
      </c>
      <c r="C18" s="72" t="s">
        <v>184</v>
      </c>
      <c r="D18" s="32">
        <v>3324198.1</v>
      </c>
      <c r="E18" s="53">
        <v>782495.5</v>
      </c>
      <c r="F18" s="35">
        <f t="shared" si="0"/>
        <v>2541702.6</v>
      </c>
      <c r="G18" s="144">
        <f t="shared" si="1"/>
        <v>23.539376308529867</v>
      </c>
    </row>
    <row r="19" spans="1:7" ht="33.75">
      <c r="A19" s="34" t="s">
        <v>185</v>
      </c>
      <c r="B19" s="61" t="s">
        <v>175</v>
      </c>
      <c r="C19" s="72" t="s">
        <v>186</v>
      </c>
      <c r="D19" s="32">
        <v>13381.6</v>
      </c>
      <c r="E19" s="53">
        <v>1094</v>
      </c>
      <c r="F19" s="35">
        <f t="shared" si="0"/>
        <v>12287.6</v>
      </c>
      <c r="G19" s="144">
        <f t="shared" si="1"/>
        <v>8.1754050337777251</v>
      </c>
    </row>
    <row r="20" spans="1:7" ht="33.75">
      <c r="A20" s="34" t="s">
        <v>187</v>
      </c>
      <c r="B20" s="61" t="s">
        <v>175</v>
      </c>
      <c r="C20" s="72" t="s">
        <v>188</v>
      </c>
      <c r="D20" s="32">
        <v>1003907.83</v>
      </c>
      <c r="E20" s="53">
        <v>224637.71</v>
      </c>
      <c r="F20" s="35">
        <f t="shared" si="0"/>
        <v>779270.12</v>
      </c>
      <c r="G20" s="144">
        <f t="shared" si="1"/>
        <v>22.376328113707412</v>
      </c>
    </row>
    <row r="21" spans="1:7" ht="22.5">
      <c r="A21" s="34" t="s">
        <v>189</v>
      </c>
      <c r="B21" s="61" t="s">
        <v>175</v>
      </c>
      <c r="C21" s="72" t="s">
        <v>190</v>
      </c>
      <c r="D21" s="32">
        <v>2248114.2999999998</v>
      </c>
      <c r="E21" s="53">
        <v>421551.48</v>
      </c>
      <c r="F21" s="35">
        <f t="shared" si="0"/>
        <v>1826562.8199999998</v>
      </c>
      <c r="G21" s="144">
        <f t="shared" si="1"/>
        <v>18.751336620206548</v>
      </c>
    </row>
    <row r="22" spans="1:7" ht="22.5">
      <c r="A22" s="34" t="s">
        <v>191</v>
      </c>
      <c r="B22" s="61" t="s">
        <v>175</v>
      </c>
      <c r="C22" s="72" t="s">
        <v>192</v>
      </c>
      <c r="D22" s="32">
        <v>2248114.2999999998</v>
      </c>
      <c r="E22" s="53">
        <v>421551.48</v>
      </c>
      <c r="F22" s="35">
        <f t="shared" si="0"/>
        <v>1826562.8199999998</v>
      </c>
      <c r="G22" s="144">
        <f t="shared" si="1"/>
        <v>18.751336620206548</v>
      </c>
    </row>
    <row r="23" spans="1:7" ht="22.5">
      <c r="A23" s="34" t="s">
        <v>193</v>
      </c>
      <c r="B23" s="61" t="s">
        <v>175</v>
      </c>
      <c r="C23" s="72" t="s">
        <v>194</v>
      </c>
      <c r="D23" s="32">
        <v>381180.27</v>
      </c>
      <c r="E23" s="53">
        <v>52580.639999999999</v>
      </c>
      <c r="F23" s="35">
        <f t="shared" si="0"/>
        <v>328599.63</v>
      </c>
      <c r="G23" s="144">
        <f t="shared" si="1"/>
        <v>13.794166209074776</v>
      </c>
    </row>
    <row r="24" spans="1:7" ht="22.5">
      <c r="A24" s="34" t="s">
        <v>195</v>
      </c>
      <c r="B24" s="61" t="s">
        <v>175</v>
      </c>
      <c r="C24" s="72" t="s">
        <v>196</v>
      </c>
      <c r="D24" s="32">
        <v>1866934.03</v>
      </c>
      <c r="E24" s="53">
        <v>368970.84</v>
      </c>
      <c r="F24" s="35">
        <f t="shared" si="0"/>
        <v>1497963.19</v>
      </c>
      <c r="G24" s="144">
        <f t="shared" si="1"/>
        <v>19.76346427195395</v>
      </c>
    </row>
    <row r="25" spans="1:7">
      <c r="A25" s="34" t="s">
        <v>197</v>
      </c>
      <c r="B25" s="61" t="s">
        <v>175</v>
      </c>
      <c r="C25" s="72" t="s">
        <v>198</v>
      </c>
      <c r="D25" s="32">
        <v>196828</v>
      </c>
      <c r="E25" s="53">
        <v>98414</v>
      </c>
      <c r="F25" s="35">
        <f t="shared" si="0"/>
        <v>98414</v>
      </c>
      <c r="G25" s="144">
        <f t="shared" si="1"/>
        <v>50</v>
      </c>
    </row>
    <row r="26" spans="1:7">
      <c r="A26" s="34" t="s">
        <v>147</v>
      </c>
      <c r="B26" s="61" t="s">
        <v>175</v>
      </c>
      <c r="C26" s="72" t="s">
        <v>199</v>
      </c>
      <c r="D26" s="32">
        <v>196828</v>
      </c>
      <c r="E26" s="53">
        <v>98414</v>
      </c>
      <c r="F26" s="35">
        <f t="shared" si="0"/>
        <v>98414</v>
      </c>
      <c r="G26" s="144">
        <f t="shared" si="1"/>
        <v>50</v>
      </c>
    </row>
    <row r="27" spans="1:7">
      <c r="A27" s="34" t="s">
        <v>200</v>
      </c>
      <c r="B27" s="61" t="s">
        <v>175</v>
      </c>
      <c r="C27" s="72" t="s">
        <v>201</v>
      </c>
      <c r="D27" s="32">
        <v>44647.42</v>
      </c>
      <c r="E27" s="53">
        <v>2609.11</v>
      </c>
      <c r="F27" s="35">
        <f t="shared" si="0"/>
        <v>42038.31</v>
      </c>
      <c r="G27" s="144">
        <f t="shared" si="1"/>
        <v>5.8438091159578764</v>
      </c>
    </row>
    <row r="28" spans="1:7">
      <c r="A28" s="34" t="s">
        <v>202</v>
      </c>
      <c r="B28" s="61" t="s">
        <v>175</v>
      </c>
      <c r="C28" s="72" t="s">
        <v>203</v>
      </c>
      <c r="D28" s="32">
        <v>14647.42</v>
      </c>
      <c r="E28" s="53">
        <v>2609.11</v>
      </c>
      <c r="F28" s="35">
        <f t="shared" si="0"/>
        <v>12038.31</v>
      </c>
      <c r="G28" s="144">
        <f t="shared" si="1"/>
        <v>17.812761564835309</v>
      </c>
    </row>
    <row r="29" spans="1:7">
      <c r="A29" s="34" t="s">
        <v>204</v>
      </c>
      <c r="B29" s="61" t="s">
        <v>175</v>
      </c>
      <c r="C29" s="72" t="s">
        <v>205</v>
      </c>
      <c r="D29" s="32">
        <v>9372.82</v>
      </c>
      <c r="E29" s="53">
        <v>334.51</v>
      </c>
      <c r="F29" s="35">
        <f t="shared" si="0"/>
        <v>9038.31</v>
      </c>
      <c r="G29" s="144">
        <f t="shared" si="1"/>
        <v>3.5689365633822052</v>
      </c>
    </row>
    <row r="30" spans="1:7">
      <c r="A30" s="34" t="s">
        <v>206</v>
      </c>
      <c r="B30" s="61" t="s">
        <v>175</v>
      </c>
      <c r="C30" s="72" t="s">
        <v>207</v>
      </c>
      <c r="D30" s="32">
        <v>5274.6</v>
      </c>
      <c r="E30" s="53">
        <v>2274.6</v>
      </c>
      <c r="F30" s="35">
        <f t="shared" si="0"/>
        <v>3000.0000000000005</v>
      </c>
      <c r="G30" s="144">
        <f t="shared" si="1"/>
        <v>43.123649186668182</v>
      </c>
    </row>
    <row r="31" spans="1:7">
      <c r="A31" s="34" t="s">
        <v>208</v>
      </c>
      <c r="B31" s="61" t="s">
        <v>175</v>
      </c>
      <c r="C31" s="72" t="s">
        <v>209</v>
      </c>
      <c r="D31" s="32">
        <v>30000</v>
      </c>
      <c r="E31" s="53" t="s">
        <v>52</v>
      </c>
      <c r="F31" s="35">
        <f t="shared" si="0"/>
        <v>30000</v>
      </c>
      <c r="G31" s="35"/>
    </row>
    <row r="32" spans="1:7" ht="33.75">
      <c r="A32" s="80" t="s">
        <v>210</v>
      </c>
      <c r="B32" s="81" t="s">
        <v>175</v>
      </c>
      <c r="C32" s="82" t="s">
        <v>211</v>
      </c>
      <c r="D32" s="83">
        <v>1087690.8</v>
      </c>
      <c r="E32" s="84">
        <v>234733.19</v>
      </c>
      <c r="F32" s="85">
        <f t="shared" si="0"/>
        <v>852957.6100000001</v>
      </c>
      <c r="G32" s="143">
        <f>E32/D32%</f>
        <v>21.580874822146143</v>
      </c>
    </row>
    <row r="33" spans="1:7" ht="56.25">
      <c r="A33" s="34" t="s">
        <v>179</v>
      </c>
      <c r="B33" s="61" t="s">
        <v>175</v>
      </c>
      <c r="C33" s="72" t="s">
        <v>212</v>
      </c>
      <c r="D33" s="32">
        <v>1087690.8</v>
      </c>
      <c r="E33" s="53">
        <v>234733.19</v>
      </c>
      <c r="F33" s="35">
        <f t="shared" si="0"/>
        <v>852957.6100000001</v>
      </c>
      <c r="G33" s="144">
        <f t="shared" ref="G33:G36" si="2">E33/D33%</f>
        <v>21.580874822146143</v>
      </c>
    </row>
    <row r="34" spans="1:7" ht="22.5">
      <c r="A34" s="34" t="s">
        <v>181</v>
      </c>
      <c r="B34" s="61" t="s">
        <v>175</v>
      </c>
      <c r="C34" s="72" t="s">
        <v>213</v>
      </c>
      <c r="D34" s="32">
        <v>1087690.8</v>
      </c>
      <c r="E34" s="53">
        <v>234733.19</v>
      </c>
      <c r="F34" s="35">
        <f t="shared" si="0"/>
        <v>852957.6100000001</v>
      </c>
      <c r="G34" s="144">
        <f t="shared" si="2"/>
        <v>21.580874822146143</v>
      </c>
    </row>
    <row r="35" spans="1:7" ht="33.75">
      <c r="A35" s="34" t="s">
        <v>183</v>
      </c>
      <c r="B35" s="61" t="s">
        <v>175</v>
      </c>
      <c r="C35" s="72" t="s">
        <v>214</v>
      </c>
      <c r="D35" s="32">
        <v>835400</v>
      </c>
      <c r="E35" s="53">
        <v>182026.25</v>
      </c>
      <c r="F35" s="35">
        <f t="shared" si="0"/>
        <v>653373.75</v>
      </c>
      <c r="G35" s="144">
        <f t="shared" si="2"/>
        <v>21.789112999760594</v>
      </c>
    </row>
    <row r="36" spans="1:7" ht="33.75">
      <c r="A36" s="34" t="s">
        <v>187</v>
      </c>
      <c r="B36" s="61" t="s">
        <v>175</v>
      </c>
      <c r="C36" s="72" t="s">
        <v>215</v>
      </c>
      <c r="D36" s="32">
        <v>252290.8</v>
      </c>
      <c r="E36" s="53">
        <v>52706.94</v>
      </c>
      <c r="F36" s="35">
        <f t="shared" si="0"/>
        <v>199583.86</v>
      </c>
      <c r="G36" s="144">
        <f t="shared" si="2"/>
        <v>20.891344432694336</v>
      </c>
    </row>
    <row r="37" spans="1:7" ht="45">
      <c r="A37" s="80" t="s">
        <v>216</v>
      </c>
      <c r="B37" s="81" t="s">
        <v>175</v>
      </c>
      <c r="C37" s="82" t="s">
        <v>217</v>
      </c>
      <c r="D37" s="83">
        <v>94488.02</v>
      </c>
      <c r="E37" s="84">
        <v>18292.5</v>
      </c>
      <c r="F37" s="85">
        <f t="shared" si="0"/>
        <v>76195.520000000004</v>
      </c>
      <c r="G37" s="143">
        <f>E37/D37%</f>
        <v>19.35959712141285</v>
      </c>
    </row>
    <row r="38" spans="1:7" ht="56.25">
      <c r="A38" s="34" t="s">
        <v>179</v>
      </c>
      <c r="B38" s="61" t="s">
        <v>175</v>
      </c>
      <c r="C38" s="72" t="s">
        <v>218</v>
      </c>
      <c r="D38" s="32">
        <v>3884.4</v>
      </c>
      <c r="E38" s="53" t="s">
        <v>52</v>
      </c>
      <c r="F38" s="35">
        <f t="shared" si="0"/>
        <v>3884.4</v>
      </c>
      <c r="G38" s="35"/>
    </row>
    <row r="39" spans="1:7" ht="22.5">
      <c r="A39" s="34" t="s">
        <v>181</v>
      </c>
      <c r="B39" s="61" t="s">
        <v>175</v>
      </c>
      <c r="C39" s="72" t="s">
        <v>219</v>
      </c>
      <c r="D39" s="32">
        <v>3884.4</v>
      </c>
      <c r="E39" s="53" t="s">
        <v>52</v>
      </c>
      <c r="F39" s="35">
        <f t="shared" si="0"/>
        <v>3884.4</v>
      </c>
      <c r="G39" s="35"/>
    </row>
    <row r="40" spans="1:7" ht="33.75">
      <c r="A40" s="34" t="s">
        <v>185</v>
      </c>
      <c r="B40" s="61" t="s">
        <v>175</v>
      </c>
      <c r="C40" s="72" t="s">
        <v>220</v>
      </c>
      <c r="D40" s="32">
        <v>3884.4</v>
      </c>
      <c r="E40" s="53" t="s">
        <v>52</v>
      </c>
      <c r="F40" s="35">
        <f t="shared" si="0"/>
        <v>3884.4</v>
      </c>
      <c r="G40" s="35"/>
    </row>
    <row r="41" spans="1:7" ht="22.5">
      <c r="A41" s="34" t="s">
        <v>189</v>
      </c>
      <c r="B41" s="61" t="s">
        <v>175</v>
      </c>
      <c r="C41" s="72" t="s">
        <v>221</v>
      </c>
      <c r="D41" s="32">
        <v>62198.62</v>
      </c>
      <c r="E41" s="53">
        <v>4590</v>
      </c>
      <c r="F41" s="35">
        <f t="shared" si="0"/>
        <v>57608.62</v>
      </c>
      <c r="G41" s="144">
        <f t="shared" ref="G41:G42" si="3">E41/D41%</f>
        <v>7.3795849489908294</v>
      </c>
    </row>
    <row r="42" spans="1:7" ht="22.5">
      <c r="A42" s="34" t="s">
        <v>191</v>
      </c>
      <c r="B42" s="61" t="s">
        <v>175</v>
      </c>
      <c r="C42" s="72" t="s">
        <v>222</v>
      </c>
      <c r="D42" s="32">
        <v>62198.62</v>
      </c>
      <c r="E42" s="53">
        <v>4590</v>
      </c>
      <c r="F42" s="35">
        <f t="shared" si="0"/>
        <v>57608.62</v>
      </c>
      <c r="G42" s="144">
        <f t="shared" si="3"/>
        <v>7.3795849489908294</v>
      </c>
    </row>
    <row r="43" spans="1:7" ht="22.5">
      <c r="A43" s="34" t="s">
        <v>193</v>
      </c>
      <c r="B43" s="61" t="s">
        <v>175</v>
      </c>
      <c r="C43" s="72" t="s">
        <v>223</v>
      </c>
      <c r="D43" s="32">
        <v>14577.29</v>
      </c>
      <c r="E43" s="53" t="s">
        <v>52</v>
      </c>
      <c r="F43" s="35">
        <f t="shared" si="0"/>
        <v>14577.29</v>
      </c>
      <c r="G43" s="35"/>
    </row>
    <row r="44" spans="1:7" ht="22.5">
      <c r="A44" s="34" t="s">
        <v>195</v>
      </c>
      <c r="B44" s="61" t="s">
        <v>175</v>
      </c>
      <c r="C44" s="72" t="s">
        <v>224</v>
      </c>
      <c r="D44" s="32">
        <v>47621.33</v>
      </c>
      <c r="E44" s="53">
        <v>4590</v>
      </c>
      <c r="F44" s="35">
        <f t="shared" si="0"/>
        <v>43031.33</v>
      </c>
      <c r="G44" s="144">
        <f t="shared" ref="G44:G46" si="4">E44/D44%</f>
        <v>9.6385380248724672</v>
      </c>
    </row>
    <row r="45" spans="1:7">
      <c r="A45" s="34" t="s">
        <v>197</v>
      </c>
      <c r="B45" s="61" t="s">
        <v>175</v>
      </c>
      <c r="C45" s="72" t="s">
        <v>225</v>
      </c>
      <c r="D45" s="32">
        <v>27405</v>
      </c>
      <c r="E45" s="53">
        <v>13702.5</v>
      </c>
      <c r="F45" s="35">
        <f t="shared" si="0"/>
        <v>13702.5</v>
      </c>
      <c r="G45" s="144">
        <f t="shared" si="4"/>
        <v>50</v>
      </c>
    </row>
    <row r="46" spans="1:7">
      <c r="A46" s="34" t="s">
        <v>147</v>
      </c>
      <c r="B46" s="61" t="s">
        <v>175</v>
      </c>
      <c r="C46" s="72" t="s">
        <v>226</v>
      </c>
      <c r="D46" s="32">
        <v>27405</v>
      </c>
      <c r="E46" s="53">
        <v>13702.5</v>
      </c>
      <c r="F46" s="35">
        <f t="shared" si="0"/>
        <v>13702.5</v>
      </c>
      <c r="G46" s="144">
        <f t="shared" si="4"/>
        <v>50</v>
      </c>
    </row>
    <row r="47" spans="1:7">
      <c r="A47" s="34" t="s">
        <v>200</v>
      </c>
      <c r="B47" s="61" t="s">
        <v>175</v>
      </c>
      <c r="C47" s="72" t="s">
        <v>227</v>
      </c>
      <c r="D47" s="32">
        <v>1000</v>
      </c>
      <c r="E47" s="53" t="s">
        <v>52</v>
      </c>
      <c r="F47" s="35">
        <f t="shared" si="0"/>
        <v>1000</v>
      </c>
      <c r="G47" s="35"/>
    </row>
    <row r="48" spans="1:7">
      <c r="A48" s="34" t="s">
        <v>202</v>
      </c>
      <c r="B48" s="61" t="s">
        <v>175</v>
      </c>
      <c r="C48" s="72" t="s">
        <v>228</v>
      </c>
      <c r="D48" s="32">
        <v>1000</v>
      </c>
      <c r="E48" s="53" t="s">
        <v>52</v>
      </c>
      <c r="F48" s="35">
        <f t="shared" si="0"/>
        <v>1000</v>
      </c>
      <c r="G48" s="35"/>
    </row>
    <row r="49" spans="1:7">
      <c r="A49" s="34" t="s">
        <v>206</v>
      </c>
      <c r="B49" s="61" t="s">
        <v>175</v>
      </c>
      <c r="C49" s="72" t="s">
        <v>229</v>
      </c>
      <c r="D49" s="32">
        <v>1000</v>
      </c>
      <c r="E49" s="53" t="s">
        <v>52</v>
      </c>
      <c r="F49" s="35">
        <f t="shared" si="0"/>
        <v>1000</v>
      </c>
      <c r="G49" s="35"/>
    </row>
    <row r="50" spans="1:7" ht="45">
      <c r="A50" s="80" t="s">
        <v>230</v>
      </c>
      <c r="B50" s="81" t="s">
        <v>175</v>
      </c>
      <c r="C50" s="82" t="s">
        <v>231</v>
      </c>
      <c r="D50" s="83">
        <v>4505154.1900000004</v>
      </c>
      <c r="E50" s="84">
        <v>1101526.8400000001</v>
      </c>
      <c r="F50" s="85">
        <f t="shared" si="0"/>
        <v>3403627.3500000006</v>
      </c>
      <c r="G50" s="143">
        <f>E50/D50%</f>
        <v>24.450369366825157</v>
      </c>
    </row>
    <row r="51" spans="1:7" ht="56.25">
      <c r="A51" s="34" t="s">
        <v>179</v>
      </c>
      <c r="B51" s="61" t="s">
        <v>175</v>
      </c>
      <c r="C51" s="72" t="s">
        <v>232</v>
      </c>
      <c r="D51" s="32">
        <v>3249912.33</v>
      </c>
      <c r="E51" s="53">
        <v>773494.02</v>
      </c>
      <c r="F51" s="35">
        <f t="shared" si="0"/>
        <v>2476418.31</v>
      </c>
      <c r="G51" s="144">
        <f t="shared" ref="G51:G65" si="5">E51/D51%</f>
        <v>23.80045802650929</v>
      </c>
    </row>
    <row r="52" spans="1:7" ht="22.5">
      <c r="A52" s="34" t="s">
        <v>181</v>
      </c>
      <c r="B52" s="61" t="s">
        <v>175</v>
      </c>
      <c r="C52" s="72" t="s">
        <v>233</v>
      </c>
      <c r="D52" s="32">
        <v>3249912.33</v>
      </c>
      <c r="E52" s="53">
        <v>773494.02</v>
      </c>
      <c r="F52" s="35">
        <f t="shared" si="0"/>
        <v>2476418.31</v>
      </c>
      <c r="G52" s="144">
        <f t="shared" si="5"/>
        <v>23.80045802650929</v>
      </c>
    </row>
    <row r="53" spans="1:7" ht="33.75">
      <c r="A53" s="34" t="s">
        <v>183</v>
      </c>
      <c r="B53" s="61" t="s">
        <v>175</v>
      </c>
      <c r="C53" s="72" t="s">
        <v>234</v>
      </c>
      <c r="D53" s="32">
        <v>2488798.1</v>
      </c>
      <c r="E53" s="53">
        <v>600469.25</v>
      </c>
      <c r="F53" s="35">
        <f t="shared" si="0"/>
        <v>1888328.85</v>
      </c>
      <c r="G53" s="144">
        <f t="shared" si="5"/>
        <v>24.126876744240523</v>
      </c>
    </row>
    <row r="54" spans="1:7" ht="33.75">
      <c r="A54" s="34" t="s">
        <v>185</v>
      </c>
      <c r="B54" s="61" t="s">
        <v>175</v>
      </c>
      <c r="C54" s="72" t="s">
        <v>235</v>
      </c>
      <c r="D54" s="32">
        <v>9497.2000000000007</v>
      </c>
      <c r="E54" s="53">
        <v>1094</v>
      </c>
      <c r="F54" s="35">
        <f t="shared" si="0"/>
        <v>8403.2000000000007</v>
      </c>
      <c r="G54" s="144">
        <f t="shared" si="5"/>
        <v>11.519184601777365</v>
      </c>
    </row>
    <row r="55" spans="1:7" ht="33.75">
      <c r="A55" s="34" t="s">
        <v>187</v>
      </c>
      <c r="B55" s="61" t="s">
        <v>175</v>
      </c>
      <c r="C55" s="72" t="s">
        <v>236</v>
      </c>
      <c r="D55" s="32">
        <v>751617.03</v>
      </c>
      <c r="E55" s="53">
        <v>171930.77</v>
      </c>
      <c r="F55" s="35">
        <f t="shared" si="0"/>
        <v>579686.26</v>
      </c>
      <c r="G55" s="144">
        <f t="shared" si="5"/>
        <v>22.874783717979351</v>
      </c>
    </row>
    <row r="56" spans="1:7" ht="22.5">
      <c r="A56" s="34" t="s">
        <v>189</v>
      </c>
      <c r="B56" s="61" t="s">
        <v>175</v>
      </c>
      <c r="C56" s="72" t="s">
        <v>237</v>
      </c>
      <c r="D56" s="32">
        <v>1134759.44</v>
      </c>
      <c r="E56" s="53">
        <v>267753.55</v>
      </c>
      <c r="F56" s="35">
        <f t="shared" si="0"/>
        <v>867005.8899999999</v>
      </c>
      <c r="G56" s="144">
        <f t="shared" si="5"/>
        <v>23.595622169928809</v>
      </c>
    </row>
    <row r="57" spans="1:7" ht="22.5">
      <c r="A57" s="34" t="s">
        <v>191</v>
      </c>
      <c r="B57" s="61" t="s">
        <v>175</v>
      </c>
      <c r="C57" s="72" t="s">
        <v>238</v>
      </c>
      <c r="D57" s="32">
        <v>1134759.44</v>
      </c>
      <c r="E57" s="53">
        <v>267753.55</v>
      </c>
      <c r="F57" s="35">
        <f t="shared" si="0"/>
        <v>867005.8899999999</v>
      </c>
      <c r="G57" s="144">
        <f t="shared" si="5"/>
        <v>23.595622169928809</v>
      </c>
    </row>
    <row r="58" spans="1:7" ht="22.5">
      <c r="A58" s="34" t="s">
        <v>193</v>
      </c>
      <c r="B58" s="61" t="s">
        <v>175</v>
      </c>
      <c r="C58" s="72" t="s">
        <v>239</v>
      </c>
      <c r="D58" s="32">
        <v>366602.98</v>
      </c>
      <c r="E58" s="53">
        <v>52580.639999999999</v>
      </c>
      <c r="F58" s="35">
        <f t="shared" si="0"/>
        <v>314022.33999999997</v>
      </c>
      <c r="G58" s="144">
        <f t="shared" si="5"/>
        <v>14.342665736105037</v>
      </c>
    </row>
    <row r="59" spans="1:7" ht="22.5">
      <c r="A59" s="34" t="s">
        <v>195</v>
      </c>
      <c r="B59" s="61" t="s">
        <v>175</v>
      </c>
      <c r="C59" s="72" t="s">
        <v>240</v>
      </c>
      <c r="D59" s="32">
        <v>768156.46</v>
      </c>
      <c r="E59" s="53">
        <v>215172.91</v>
      </c>
      <c r="F59" s="35">
        <f t="shared" si="0"/>
        <v>552983.54999999993</v>
      </c>
      <c r="G59" s="144">
        <f t="shared" si="5"/>
        <v>28.011599355683348</v>
      </c>
    </row>
    <row r="60" spans="1:7">
      <c r="A60" s="34" t="s">
        <v>197</v>
      </c>
      <c r="B60" s="61" t="s">
        <v>175</v>
      </c>
      <c r="C60" s="72" t="s">
        <v>241</v>
      </c>
      <c r="D60" s="32">
        <v>115835</v>
      </c>
      <c r="E60" s="53">
        <v>57917.5</v>
      </c>
      <c r="F60" s="35">
        <f t="shared" si="0"/>
        <v>57917.5</v>
      </c>
      <c r="G60" s="144">
        <f t="shared" si="5"/>
        <v>50.000000000000007</v>
      </c>
    </row>
    <row r="61" spans="1:7">
      <c r="A61" s="34" t="s">
        <v>147</v>
      </c>
      <c r="B61" s="61" t="s">
        <v>175</v>
      </c>
      <c r="C61" s="72" t="s">
        <v>242</v>
      </c>
      <c r="D61" s="32">
        <v>115835</v>
      </c>
      <c r="E61" s="53">
        <v>57917.5</v>
      </c>
      <c r="F61" s="35">
        <f t="shared" si="0"/>
        <v>57917.5</v>
      </c>
      <c r="G61" s="144">
        <f t="shared" si="5"/>
        <v>50.000000000000007</v>
      </c>
    </row>
    <row r="62" spans="1:7">
      <c r="A62" s="34" t="s">
        <v>200</v>
      </c>
      <c r="B62" s="61" t="s">
        <v>175</v>
      </c>
      <c r="C62" s="72" t="s">
        <v>243</v>
      </c>
      <c r="D62" s="32">
        <v>4647.42</v>
      </c>
      <c r="E62" s="53">
        <v>2361.77</v>
      </c>
      <c r="F62" s="35">
        <f t="shared" si="0"/>
        <v>2285.65</v>
      </c>
      <c r="G62" s="144">
        <f t="shared" si="5"/>
        <v>50.818949008266948</v>
      </c>
    </row>
    <row r="63" spans="1:7">
      <c r="A63" s="34" t="s">
        <v>202</v>
      </c>
      <c r="B63" s="61" t="s">
        <v>175</v>
      </c>
      <c r="C63" s="72" t="s">
        <v>244</v>
      </c>
      <c r="D63" s="32">
        <v>4647.42</v>
      </c>
      <c r="E63" s="53">
        <v>2361.77</v>
      </c>
      <c r="F63" s="35">
        <f t="shared" si="0"/>
        <v>2285.65</v>
      </c>
      <c r="G63" s="144">
        <f t="shared" si="5"/>
        <v>50.818949008266948</v>
      </c>
    </row>
    <row r="64" spans="1:7">
      <c r="A64" s="34" t="s">
        <v>204</v>
      </c>
      <c r="B64" s="61" t="s">
        <v>175</v>
      </c>
      <c r="C64" s="72" t="s">
        <v>245</v>
      </c>
      <c r="D64" s="32">
        <v>372.82</v>
      </c>
      <c r="E64" s="53">
        <v>87.17</v>
      </c>
      <c r="F64" s="35">
        <f t="shared" si="0"/>
        <v>285.64999999999998</v>
      </c>
      <c r="G64" s="144">
        <f t="shared" si="5"/>
        <v>23.381256370366398</v>
      </c>
    </row>
    <row r="65" spans="1:7">
      <c r="A65" s="34" t="s">
        <v>206</v>
      </c>
      <c r="B65" s="61" t="s">
        <v>175</v>
      </c>
      <c r="C65" s="72" t="s">
        <v>246</v>
      </c>
      <c r="D65" s="32">
        <v>4274.6000000000004</v>
      </c>
      <c r="E65" s="53">
        <v>2274.6</v>
      </c>
      <c r="F65" s="35">
        <f t="shared" si="0"/>
        <v>2000.0000000000005</v>
      </c>
      <c r="G65" s="144">
        <f t="shared" si="5"/>
        <v>53.211996444111726</v>
      </c>
    </row>
    <row r="66" spans="1:7" ht="33.75">
      <c r="A66" s="80" t="s">
        <v>247</v>
      </c>
      <c r="B66" s="81" t="s">
        <v>175</v>
      </c>
      <c r="C66" s="82" t="s">
        <v>248</v>
      </c>
      <c r="D66" s="83">
        <v>22641</v>
      </c>
      <c r="E66" s="84">
        <v>11320.5</v>
      </c>
      <c r="F66" s="85">
        <f t="shared" si="0"/>
        <v>11320.5</v>
      </c>
      <c r="G66" s="143">
        <f>E66/D66%</f>
        <v>50</v>
      </c>
    </row>
    <row r="67" spans="1:7">
      <c r="A67" s="34" t="s">
        <v>197</v>
      </c>
      <c r="B67" s="61" t="s">
        <v>175</v>
      </c>
      <c r="C67" s="72" t="s">
        <v>249</v>
      </c>
      <c r="D67" s="32">
        <v>22641</v>
      </c>
      <c r="E67" s="53">
        <v>11320.5</v>
      </c>
      <c r="F67" s="35">
        <f t="shared" si="0"/>
        <v>11320.5</v>
      </c>
      <c r="G67" s="144">
        <f t="shared" ref="G67:G68" si="6">E67/D67%</f>
        <v>50</v>
      </c>
    </row>
    <row r="68" spans="1:7">
      <c r="A68" s="34" t="s">
        <v>147</v>
      </c>
      <c r="B68" s="61" t="s">
        <v>175</v>
      </c>
      <c r="C68" s="72" t="s">
        <v>250</v>
      </c>
      <c r="D68" s="32">
        <v>22641</v>
      </c>
      <c r="E68" s="53">
        <v>11320.5</v>
      </c>
      <c r="F68" s="35">
        <f t="shared" si="0"/>
        <v>11320.5</v>
      </c>
      <c r="G68" s="144">
        <f t="shared" si="6"/>
        <v>50</v>
      </c>
    </row>
    <row r="69" spans="1:7">
      <c r="A69" s="80" t="s">
        <v>251</v>
      </c>
      <c r="B69" s="81" t="s">
        <v>175</v>
      </c>
      <c r="C69" s="82" t="s">
        <v>252</v>
      </c>
      <c r="D69" s="83">
        <v>30000</v>
      </c>
      <c r="E69" s="84" t="s">
        <v>52</v>
      </c>
      <c r="F69" s="85">
        <f t="shared" si="0"/>
        <v>30000</v>
      </c>
      <c r="G69" s="85"/>
    </row>
    <row r="70" spans="1:7">
      <c r="A70" s="34" t="s">
        <v>200</v>
      </c>
      <c r="B70" s="61" t="s">
        <v>175</v>
      </c>
      <c r="C70" s="72" t="s">
        <v>253</v>
      </c>
      <c r="D70" s="32">
        <v>30000</v>
      </c>
      <c r="E70" s="53" t="s">
        <v>52</v>
      </c>
      <c r="F70" s="35">
        <f t="shared" si="0"/>
        <v>30000</v>
      </c>
      <c r="G70" s="35"/>
    </row>
    <row r="71" spans="1:7">
      <c r="A71" s="34" t="s">
        <v>208</v>
      </c>
      <c r="B71" s="61" t="s">
        <v>175</v>
      </c>
      <c r="C71" s="72" t="s">
        <v>254</v>
      </c>
      <c r="D71" s="32">
        <v>30000</v>
      </c>
      <c r="E71" s="53" t="s">
        <v>52</v>
      </c>
      <c r="F71" s="35">
        <f t="shared" si="0"/>
        <v>30000</v>
      </c>
      <c r="G71" s="35"/>
    </row>
    <row r="72" spans="1:7">
      <c r="A72" s="80" t="s">
        <v>255</v>
      </c>
      <c r="B72" s="81" t="s">
        <v>175</v>
      </c>
      <c r="C72" s="82" t="s">
        <v>256</v>
      </c>
      <c r="D72" s="83">
        <v>1091103.24</v>
      </c>
      <c r="E72" s="84">
        <v>164928.76999999999</v>
      </c>
      <c r="F72" s="85">
        <f t="shared" si="0"/>
        <v>926174.47</v>
      </c>
      <c r="G72" s="143">
        <f>E72/D72%</f>
        <v>15.115780427890581</v>
      </c>
    </row>
    <row r="73" spans="1:7" ht="22.5">
      <c r="A73" s="34" t="s">
        <v>189</v>
      </c>
      <c r="B73" s="61" t="s">
        <v>175</v>
      </c>
      <c r="C73" s="72" t="s">
        <v>257</v>
      </c>
      <c r="D73" s="32">
        <v>1051156.24</v>
      </c>
      <c r="E73" s="53">
        <v>149207.93</v>
      </c>
      <c r="F73" s="35">
        <f t="shared" si="0"/>
        <v>901948.31</v>
      </c>
      <c r="G73" s="144">
        <f t="shared" ref="G73:G80" si="7">E73/D73%</f>
        <v>14.194648171426921</v>
      </c>
    </row>
    <row r="74" spans="1:7" ht="22.5">
      <c r="A74" s="34" t="s">
        <v>191</v>
      </c>
      <c r="B74" s="61" t="s">
        <v>175</v>
      </c>
      <c r="C74" s="72" t="s">
        <v>258</v>
      </c>
      <c r="D74" s="32">
        <v>1051156.24</v>
      </c>
      <c r="E74" s="53">
        <v>149207.93</v>
      </c>
      <c r="F74" s="35">
        <f t="shared" si="0"/>
        <v>901948.31</v>
      </c>
      <c r="G74" s="144">
        <f t="shared" si="7"/>
        <v>14.194648171426921</v>
      </c>
    </row>
    <row r="75" spans="1:7" ht="22.5">
      <c r="A75" s="34" t="s">
        <v>195</v>
      </c>
      <c r="B75" s="61" t="s">
        <v>175</v>
      </c>
      <c r="C75" s="72" t="s">
        <v>259</v>
      </c>
      <c r="D75" s="32">
        <v>1051156.24</v>
      </c>
      <c r="E75" s="53">
        <v>149207.93</v>
      </c>
      <c r="F75" s="35">
        <f t="shared" si="0"/>
        <v>901948.31</v>
      </c>
      <c r="G75" s="144">
        <f t="shared" si="7"/>
        <v>14.194648171426921</v>
      </c>
    </row>
    <row r="76" spans="1:7">
      <c r="A76" s="34" t="s">
        <v>197</v>
      </c>
      <c r="B76" s="61" t="s">
        <v>175</v>
      </c>
      <c r="C76" s="72" t="s">
        <v>260</v>
      </c>
      <c r="D76" s="32">
        <v>30947</v>
      </c>
      <c r="E76" s="53">
        <v>15473.5</v>
      </c>
      <c r="F76" s="35">
        <f t="shared" si="0"/>
        <v>15473.5</v>
      </c>
      <c r="G76" s="144">
        <f t="shared" si="7"/>
        <v>49.999999999999993</v>
      </c>
    </row>
    <row r="77" spans="1:7">
      <c r="A77" s="34" t="s">
        <v>147</v>
      </c>
      <c r="B77" s="61" t="s">
        <v>175</v>
      </c>
      <c r="C77" s="72" t="s">
        <v>261</v>
      </c>
      <c r="D77" s="32">
        <v>30947</v>
      </c>
      <c r="E77" s="53">
        <v>15473.5</v>
      </c>
      <c r="F77" s="35">
        <f t="shared" si="0"/>
        <v>15473.5</v>
      </c>
      <c r="G77" s="144">
        <f t="shared" si="7"/>
        <v>49.999999999999993</v>
      </c>
    </row>
    <row r="78" spans="1:7">
      <c r="A78" s="34" t="s">
        <v>200</v>
      </c>
      <c r="B78" s="61" t="s">
        <v>175</v>
      </c>
      <c r="C78" s="72" t="s">
        <v>262</v>
      </c>
      <c r="D78" s="32">
        <v>9000</v>
      </c>
      <c r="E78" s="53">
        <v>247.34</v>
      </c>
      <c r="F78" s="35">
        <f t="shared" si="0"/>
        <v>8752.66</v>
      </c>
      <c r="G78" s="144">
        <f t="shared" si="7"/>
        <v>2.7482222222222221</v>
      </c>
    </row>
    <row r="79" spans="1:7">
      <c r="A79" s="34" t="s">
        <v>202</v>
      </c>
      <c r="B79" s="61" t="s">
        <v>175</v>
      </c>
      <c r="C79" s="72" t="s">
        <v>263</v>
      </c>
      <c r="D79" s="32">
        <v>9000</v>
      </c>
      <c r="E79" s="53">
        <v>247.34</v>
      </c>
      <c r="F79" s="35">
        <f t="shared" ref="F79:G142" si="8">IF(OR(D79="-",E79=D79),"-",D79-IF(E79="-",0,E79))</f>
        <v>8752.66</v>
      </c>
      <c r="G79" s="144">
        <f t="shared" si="7"/>
        <v>2.7482222222222221</v>
      </c>
    </row>
    <row r="80" spans="1:7">
      <c r="A80" s="34" t="s">
        <v>204</v>
      </c>
      <c r="B80" s="61" t="s">
        <v>175</v>
      </c>
      <c r="C80" s="72" t="s">
        <v>264</v>
      </c>
      <c r="D80" s="32">
        <v>9000</v>
      </c>
      <c r="E80" s="53">
        <v>247.34</v>
      </c>
      <c r="F80" s="35">
        <f t="shared" si="8"/>
        <v>8752.66</v>
      </c>
      <c r="G80" s="144">
        <f t="shared" si="7"/>
        <v>2.7482222222222221</v>
      </c>
    </row>
    <row r="81" spans="1:7">
      <c r="A81" s="80" t="s">
        <v>265</v>
      </c>
      <c r="B81" s="81" t="s">
        <v>175</v>
      </c>
      <c r="C81" s="82" t="s">
        <v>266</v>
      </c>
      <c r="D81" s="83">
        <v>96630</v>
      </c>
      <c r="E81" s="84">
        <v>30577.7</v>
      </c>
      <c r="F81" s="85">
        <f t="shared" si="8"/>
        <v>66052.3</v>
      </c>
      <c r="G81" s="143">
        <f>E81/D81%</f>
        <v>31.644106385180589</v>
      </c>
    </row>
    <row r="82" spans="1:7" ht="56.25">
      <c r="A82" s="34" t="s">
        <v>179</v>
      </c>
      <c r="B82" s="61" t="s">
        <v>175</v>
      </c>
      <c r="C82" s="72" t="s">
        <v>267</v>
      </c>
      <c r="D82" s="32">
        <v>90915.98</v>
      </c>
      <c r="E82" s="53">
        <v>28630.7</v>
      </c>
      <c r="F82" s="35">
        <f t="shared" si="8"/>
        <v>62285.279999999999</v>
      </c>
      <c r="G82" s="144">
        <f t="shared" ref="G82:G88" si="9">E82/D82%</f>
        <v>31.491383582952089</v>
      </c>
    </row>
    <row r="83" spans="1:7" ht="22.5">
      <c r="A83" s="34" t="s">
        <v>181</v>
      </c>
      <c r="B83" s="61" t="s">
        <v>175</v>
      </c>
      <c r="C83" s="72" t="s">
        <v>268</v>
      </c>
      <c r="D83" s="32">
        <v>90915.98</v>
      </c>
      <c r="E83" s="53">
        <v>28630.7</v>
      </c>
      <c r="F83" s="35">
        <f t="shared" si="8"/>
        <v>62285.279999999999</v>
      </c>
      <c r="G83" s="144">
        <f t="shared" si="9"/>
        <v>31.491383582952089</v>
      </c>
    </row>
    <row r="84" spans="1:7" ht="33.75">
      <c r="A84" s="34" t="s">
        <v>183</v>
      </c>
      <c r="B84" s="61" t="s">
        <v>175</v>
      </c>
      <c r="C84" s="72" t="s">
        <v>269</v>
      </c>
      <c r="D84" s="32">
        <v>69827.94</v>
      </c>
      <c r="E84" s="53">
        <v>20538.87</v>
      </c>
      <c r="F84" s="35">
        <f t="shared" si="8"/>
        <v>49289.070000000007</v>
      </c>
      <c r="G84" s="144">
        <f t="shared" si="9"/>
        <v>29.413541341760904</v>
      </c>
    </row>
    <row r="85" spans="1:7" ht="33.75">
      <c r="A85" s="34" t="s">
        <v>187</v>
      </c>
      <c r="B85" s="61" t="s">
        <v>175</v>
      </c>
      <c r="C85" s="72" t="s">
        <v>270</v>
      </c>
      <c r="D85" s="32">
        <v>21088.04</v>
      </c>
      <c r="E85" s="53">
        <v>8091.83</v>
      </c>
      <c r="F85" s="35">
        <f t="shared" si="8"/>
        <v>12996.210000000001</v>
      </c>
      <c r="G85" s="144">
        <f t="shared" si="9"/>
        <v>38.371655213097092</v>
      </c>
    </row>
    <row r="86" spans="1:7" ht="22.5">
      <c r="A86" s="34" t="s">
        <v>189</v>
      </c>
      <c r="B86" s="61" t="s">
        <v>175</v>
      </c>
      <c r="C86" s="72" t="s">
        <v>271</v>
      </c>
      <c r="D86" s="32">
        <v>5714.02</v>
      </c>
      <c r="E86" s="53">
        <v>1947</v>
      </c>
      <c r="F86" s="35">
        <f t="shared" si="8"/>
        <v>3767.0200000000004</v>
      </c>
      <c r="G86" s="144">
        <f t="shared" si="9"/>
        <v>34.074084444926683</v>
      </c>
    </row>
    <row r="87" spans="1:7" ht="22.5">
      <c r="A87" s="34" t="s">
        <v>191</v>
      </c>
      <c r="B87" s="61" t="s">
        <v>175</v>
      </c>
      <c r="C87" s="72" t="s">
        <v>272</v>
      </c>
      <c r="D87" s="32">
        <v>5714.02</v>
      </c>
      <c r="E87" s="53">
        <v>1947</v>
      </c>
      <c r="F87" s="35">
        <f t="shared" si="8"/>
        <v>3767.0200000000004</v>
      </c>
      <c r="G87" s="144">
        <f t="shared" si="9"/>
        <v>34.074084444926683</v>
      </c>
    </row>
    <row r="88" spans="1:7" ht="22.5">
      <c r="A88" s="34" t="s">
        <v>193</v>
      </c>
      <c r="B88" s="61" t="s">
        <v>175</v>
      </c>
      <c r="C88" s="72" t="s">
        <v>273</v>
      </c>
      <c r="D88" s="32">
        <v>5714.02</v>
      </c>
      <c r="E88" s="53">
        <v>1947</v>
      </c>
      <c r="F88" s="35">
        <f t="shared" si="8"/>
        <v>3767.0200000000004</v>
      </c>
      <c r="G88" s="144">
        <f t="shared" si="9"/>
        <v>34.074084444926683</v>
      </c>
    </row>
    <row r="89" spans="1:7">
      <c r="A89" s="80" t="s">
        <v>274</v>
      </c>
      <c r="B89" s="81" t="s">
        <v>175</v>
      </c>
      <c r="C89" s="82" t="s">
        <v>275</v>
      </c>
      <c r="D89" s="83">
        <v>96630</v>
      </c>
      <c r="E89" s="84">
        <v>30577.7</v>
      </c>
      <c r="F89" s="85">
        <f t="shared" si="8"/>
        <v>66052.3</v>
      </c>
      <c r="G89" s="143">
        <f>E89/D89%</f>
        <v>31.644106385180589</v>
      </c>
    </row>
    <row r="90" spans="1:7" ht="56.25">
      <c r="A90" s="34" t="s">
        <v>179</v>
      </c>
      <c r="B90" s="61" t="s">
        <v>175</v>
      </c>
      <c r="C90" s="72" t="s">
        <v>276</v>
      </c>
      <c r="D90" s="32">
        <v>90915.98</v>
      </c>
      <c r="E90" s="53">
        <v>28630.7</v>
      </c>
      <c r="F90" s="35">
        <f t="shared" si="8"/>
        <v>62285.279999999999</v>
      </c>
      <c r="G90" s="144">
        <f t="shared" ref="G90:G96" si="10">E90/D90%</f>
        <v>31.491383582952089</v>
      </c>
    </row>
    <row r="91" spans="1:7" ht="22.5">
      <c r="A91" s="34" t="s">
        <v>181</v>
      </c>
      <c r="B91" s="61" t="s">
        <v>175</v>
      </c>
      <c r="C91" s="72" t="s">
        <v>277</v>
      </c>
      <c r="D91" s="32">
        <v>90915.98</v>
      </c>
      <c r="E91" s="53">
        <v>28630.7</v>
      </c>
      <c r="F91" s="35">
        <f t="shared" si="8"/>
        <v>62285.279999999999</v>
      </c>
      <c r="G91" s="144">
        <f t="shared" si="10"/>
        <v>31.491383582952089</v>
      </c>
    </row>
    <row r="92" spans="1:7" ht="33.75">
      <c r="A92" s="34" t="s">
        <v>183</v>
      </c>
      <c r="B92" s="61" t="s">
        <v>175</v>
      </c>
      <c r="C92" s="72" t="s">
        <v>278</v>
      </c>
      <c r="D92" s="32">
        <v>69827.94</v>
      </c>
      <c r="E92" s="53">
        <v>20538.87</v>
      </c>
      <c r="F92" s="35">
        <f t="shared" si="8"/>
        <v>49289.070000000007</v>
      </c>
      <c r="G92" s="144">
        <f t="shared" si="10"/>
        <v>29.413541341760904</v>
      </c>
    </row>
    <row r="93" spans="1:7" ht="33.75">
      <c r="A93" s="34" t="s">
        <v>187</v>
      </c>
      <c r="B93" s="61" t="s">
        <v>175</v>
      </c>
      <c r="C93" s="72" t="s">
        <v>279</v>
      </c>
      <c r="D93" s="32">
        <v>21088.04</v>
      </c>
      <c r="E93" s="53">
        <v>8091.83</v>
      </c>
      <c r="F93" s="35">
        <f t="shared" si="8"/>
        <v>12996.210000000001</v>
      </c>
      <c r="G93" s="144">
        <f t="shared" si="10"/>
        <v>38.371655213097092</v>
      </c>
    </row>
    <row r="94" spans="1:7" ht="22.5">
      <c r="A94" s="34" t="s">
        <v>189</v>
      </c>
      <c r="B94" s="61" t="s">
        <v>175</v>
      </c>
      <c r="C94" s="72" t="s">
        <v>280</v>
      </c>
      <c r="D94" s="32">
        <v>5714.02</v>
      </c>
      <c r="E94" s="53">
        <v>1947</v>
      </c>
      <c r="F94" s="35">
        <f t="shared" si="8"/>
        <v>3767.0200000000004</v>
      </c>
      <c r="G94" s="144">
        <f t="shared" si="10"/>
        <v>34.074084444926683</v>
      </c>
    </row>
    <row r="95" spans="1:7" ht="22.5">
      <c r="A95" s="34" t="s">
        <v>191</v>
      </c>
      <c r="B95" s="61" t="s">
        <v>175</v>
      </c>
      <c r="C95" s="72" t="s">
        <v>281</v>
      </c>
      <c r="D95" s="32">
        <v>5714.02</v>
      </c>
      <c r="E95" s="53">
        <v>1947</v>
      </c>
      <c r="F95" s="35">
        <f t="shared" si="8"/>
        <v>3767.0200000000004</v>
      </c>
      <c r="G95" s="144">
        <f t="shared" si="10"/>
        <v>34.074084444926683</v>
      </c>
    </row>
    <row r="96" spans="1:7" ht="22.5">
      <c r="A96" s="34" t="s">
        <v>193</v>
      </c>
      <c r="B96" s="61" t="s">
        <v>175</v>
      </c>
      <c r="C96" s="72" t="s">
        <v>282</v>
      </c>
      <c r="D96" s="32">
        <v>5714.02</v>
      </c>
      <c r="E96" s="53">
        <v>1947</v>
      </c>
      <c r="F96" s="35">
        <f t="shared" si="8"/>
        <v>3767.0200000000004</v>
      </c>
      <c r="G96" s="144">
        <f t="shared" si="10"/>
        <v>34.074084444926683</v>
      </c>
    </row>
    <row r="97" spans="1:7" ht="22.5">
      <c r="A97" s="80" t="s">
        <v>283</v>
      </c>
      <c r="B97" s="81" t="s">
        <v>175</v>
      </c>
      <c r="C97" s="82" t="s">
        <v>284</v>
      </c>
      <c r="D97" s="83">
        <v>373137.57</v>
      </c>
      <c r="E97" s="84">
        <v>49945.440000000002</v>
      </c>
      <c r="F97" s="85">
        <f t="shared" si="8"/>
        <v>323192.13</v>
      </c>
      <c r="G97" s="143">
        <f>E97/D97%</f>
        <v>13.385261634201028</v>
      </c>
    </row>
    <row r="98" spans="1:7" ht="22.5">
      <c r="A98" s="34" t="s">
        <v>189</v>
      </c>
      <c r="B98" s="61" t="s">
        <v>175</v>
      </c>
      <c r="C98" s="72" t="s">
        <v>285</v>
      </c>
      <c r="D98" s="32">
        <v>360863.57</v>
      </c>
      <c r="E98" s="53">
        <v>46876.95</v>
      </c>
      <c r="F98" s="35">
        <f t="shared" si="8"/>
        <v>313986.62</v>
      </c>
      <c r="G98" s="144">
        <f t="shared" ref="G98:G103" si="11">E98/D98%</f>
        <v>12.990214002482986</v>
      </c>
    </row>
    <row r="99" spans="1:7" ht="22.5">
      <c r="A99" s="34" t="s">
        <v>191</v>
      </c>
      <c r="B99" s="61" t="s">
        <v>175</v>
      </c>
      <c r="C99" s="72" t="s">
        <v>286</v>
      </c>
      <c r="D99" s="32">
        <v>360863.57</v>
      </c>
      <c r="E99" s="53">
        <v>46876.95</v>
      </c>
      <c r="F99" s="35">
        <f t="shared" si="8"/>
        <v>313986.62</v>
      </c>
      <c r="G99" s="144">
        <f t="shared" si="11"/>
        <v>12.990214002482986</v>
      </c>
    </row>
    <row r="100" spans="1:7" ht="22.5">
      <c r="A100" s="34" t="s">
        <v>193</v>
      </c>
      <c r="B100" s="61" t="s">
        <v>175</v>
      </c>
      <c r="C100" s="72" t="s">
        <v>287</v>
      </c>
      <c r="D100" s="32">
        <v>9000</v>
      </c>
      <c r="E100" s="53">
        <v>2000</v>
      </c>
      <c r="F100" s="35">
        <f t="shared" si="8"/>
        <v>7000</v>
      </c>
      <c r="G100" s="144">
        <f t="shared" si="11"/>
        <v>22.222222222222221</v>
      </c>
    </row>
    <row r="101" spans="1:7" ht="22.5">
      <c r="A101" s="34" t="s">
        <v>195</v>
      </c>
      <c r="B101" s="61" t="s">
        <v>175</v>
      </c>
      <c r="C101" s="72" t="s">
        <v>288</v>
      </c>
      <c r="D101" s="32">
        <v>351863.57</v>
      </c>
      <c r="E101" s="53">
        <v>44876.95</v>
      </c>
      <c r="F101" s="35">
        <f t="shared" si="8"/>
        <v>306986.62</v>
      </c>
      <c r="G101" s="144">
        <f t="shared" si="11"/>
        <v>12.754076814488068</v>
      </c>
    </row>
    <row r="102" spans="1:7">
      <c r="A102" s="34" t="s">
        <v>197</v>
      </c>
      <c r="B102" s="61" t="s">
        <v>175</v>
      </c>
      <c r="C102" s="72" t="s">
        <v>289</v>
      </c>
      <c r="D102" s="32">
        <v>12274</v>
      </c>
      <c r="E102" s="53">
        <v>3068.49</v>
      </c>
      <c r="F102" s="35">
        <f t="shared" si="8"/>
        <v>9205.51</v>
      </c>
      <c r="G102" s="144">
        <f t="shared" si="11"/>
        <v>24.999918526967573</v>
      </c>
    </row>
    <row r="103" spans="1:7">
      <c r="A103" s="34" t="s">
        <v>147</v>
      </c>
      <c r="B103" s="61" t="s">
        <v>175</v>
      </c>
      <c r="C103" s="72" t="s">
        <v>290</v>
      </c>
      <c r="D103" s="32">
        <v>12274</v>
      </c>
      <c r="E103" s="53">
        <v>3068.49</v>
      </c>
      <c r="F103" s="35">
        <f t="shared" si="8"/>
        <v>9205.51</v>
      </c>
      <c r="G103" s="144">
        <f t="shared" si="11"/>
        <v>24.999918526967573</v>
      </c>
    </row>
    <row r="104" spans="1:7" ht="33.75">
      <c r="A104" s="80" t="s">
        <v>291</v>
      </c>
      <c r="B104" s="81" t="s">
        <v>175</v>
      </c>
      <c r="C104" s="82" t="s">
        <v>292</v>
      </c>
      <c r="D104" s="83">
        <v>32274</v>
      </c>
      <c r="E104" s="84">
        <v>3068.49</v>
      </c>
      <c r="F104" s="85">
        <f t="shared" si="8"/>
        <v>29205.510000000002</v>
      </c>
      <c r="G104" s="143">
        <f>E104/D104%</f>
        <v>9.5076222346160986</v>
      </c>
    </row>
    <row r="105" spans="1:7" ht="22.5">
      <c r="A105" s="34" t="s">
        <v>189</v>
      </c>
      <c r="B105" s="61" t="s">
        <v>175</v>
      </c>
      <c r="C105" s="72" t="s">
        <v>293</v>
      </c>
      <c r="D105" s="32">
        <v>20000</v>
      </c>
      <c r="E105" s="53" t="s">
        <v>52</v>
      </c>
      <c r="F105" s="35">
        <f t="shared" si="8"/>
        <v>20000</v>
      </c>
      <c r="G105" s="144"/>
    </row>
    <row r="106" spans="1:7" ht="22.5">
      <c r="A106" s="34" t="s">
        <v>191</v>
      </c>
      <c r="B106" s="61" t="s">
        <v>175</v>
      </c>
      <c r="C106" s="72" t="s">
        <v>294</v>
      </c>
      <c r="D106" s="32">
        <v>20000</v>
      </c>
      <c r="E106" s="53" t="s">
        <v>52</v>
      </c>
      <c r="F106" s="35">
        <f t="shared" si="8"/>
        <v>20000</v>
      </c>
      <c r="G106" s="144"/>
    </row>
    <row r="107" spans="1:7" ht="22.5">
      <c r="A107" s="34" t="s">
        <v>193</v>
      </c>
      <c r="B107" s="61" t="s">
        <v>175</v>
      </c>
      <c r="C107" s="72" t="s">
        <v>295</v>
      </c>
      <c r="D107" s="32">
        <v>1000</v>
      </c>
      <c r="E107" s="53" t="s">
        <v>52</v>
      </c>
      <c r="F107" s="35">
        <f t="shared" si="8"/>
        <v>1000</v>
      </c>
      <c r="G107" s="144"/>
    </row>
    <row r="108" spans="1:7" ht="22.5">
      <c r="A108" s="34" t="s">
        <v>195</v>
      </c>
      <c r="B108" s="61" t="s">
        <v>175</v>
      </c>
      <c r="C108" s="72" t="s">
        <v>296</v>
      </c>
      <c r="D108" s="32">
        <v>19000</v>
      </c>
      <c r="E108" s="53" t="s">
        <v>52</v>
      </c>
      <c r="F108" s="35">
        <f t="shared" si="8"/>
        <v>19000</v>
      </c>
      <c r="G108" s="144"/>
    </row>
    <row r="109" spans="1:7">
      <c r="A109" s="34" t="s">
        <v>197</v>
      </c>
      <c r="B109" s="61" t="s">
        <v>175</v>
      </c>
      <c r="C109" s="72" t="s">
        <v>297</v>
      </c>
      <c r="D109" s="32">
        <v>12274</v>
      </c>
      <c r="E109" s="53">
        <v>3068.49</v>
      </c>
      <c r="F109" s="35">
        <f t="shared" si="8"/>
        <v>9205.51</v>
      </c>
      <c r="G109" s="144">
        <f t="shared" ref="G105:G110" si="12">E109/D109%</f>
        <v>24.999918526967573</v>
      </c>
    </row>
    <row r="110" spans="1:7">
      <c r="A110" s="34" t="s">
        <v>147</v>
      </c>
      <c r="B110" s="61" t="s">
        <v>175</v>
      </c>
      <c r="C110" s="72" t="s">
        <v>298</v>
      </c>
      <c r="D110" s="32">
        <v>12274</v>
      </c>
      <c r="E110" s="53">
        <v>3068.49</v>
      </c>
      <c r="F110" s="35">
        <f t="shared" si="8"/>
        <v>9205.51</v>
      </c>
      <c r="G110" s="144">
        <f t="shared" si="12"/>
        <v>24.999918526967573</v>
      </c>
    </row>
    <row r="111" spans="1:7">
      <c r="A111" s="80" t="s">
        <v>299</v>
      </c>
      <c r="B111" s="81" t="s">
        <v>175</v>
      </c>
      <c r="C111" s="82" t="s">
        <v>300</v>
      </c>
      <c r="D111" s="83">
        <v>332863.57</v>
      </c>
      <c r="E111" s="84">
        <v>44876.95</v>
      </c>
      <c r="F111" s="85">
        <f t="shared" si="8"/>
        <v>287986.62</v>
      </c>
      <c r="G111" s="143">
        <f>E111/D111%</f>
        <v>13.482085167806135</v>
      </c>
    </row>
    <row r="112" spans="1:7" ht="22.5">
      <c r="A112" s="34" t="s">
        <v>189</v>
      </c>
      <c r="B112" s="61" t="s">
        <v>175</v>
      </c>
      <c r="C112" s="72" t="s">
        <v>301</v>
      </c>
      <c r="D112" s="32">
        <v>332863.57</v>
      </c>
      <c r="E112" s="53">
        <v>44876.95</v>
      </c>
      <c r="F112" s="35">
        <f t="shared" si="8"/>
        <v>287986.62</v>
      </c>
      <c r="G112" s="144">
        <f t="shared" ref="G112:G114" si="13">E112/D112%</f>
        <v>13.482085167806135</v>
      </c>
    </row>
    <row r="113" spans="1:7" ht="22.5">
      <c r="A113" s="34" t="s">
        <v>191</v>
      </c>
      <c r="B113" s="61" t="s">
        <v>175</v>
      </c>
      <c r="C113" s="72" t="s">
        <v>302</v>
      </c>
      <c r="D113" s="32">
        <v>332863.57</v>
      </c>
      <c r="E113" s="53">
        <v>44876.95</v>
      </c>
      <c r="F113" s="35">
        <f t="shared" si="8"/>
        <v>287986.62</v>
      </c>
      <c r="G113" s="144">
        <f t="shared" si="13"/>
        <v>13.482085167806135</v>
      </c>
    </row>
    <row r="114" spans="1:7" ht="22.5">
      <c r="A114" s="34" t="s">
        <v>195</v>
      </c>
      <c r="B114" s="61" t="s">
        <v>175</v>
      </c>
      <c r="C114" s="72" t="s">
        <v>303</v>
      </c>
      <c r="D114" s="32">
        <v>332863.57</v>
      </c>
      <c r="E114" s="53">
        <v>44876.95</v>
      </c>
      <c r="F114" s="35">
        <f t="shared" si="8"/>
        <v>287986.62</v>
      </c>
      <c r="G114" s="144">
        <f t="shared" si="13"/>
        <v>13.482085167806135</v>
      </c>
    </row>
    <row r="115" spans="1:7" ht="22.5">
      <c r="A115" s="80" t="s">
        <v>304</v>
      </c>
      <c r="B115" s="81" t="s">
        <v>175</v>
      </c>
      <c r="C115" s="82" t="s">
        <v>305</v>
      </c>
      <c r="D115" s="83">
        <v>8000</v>
      </c>
      <c r="E115" s="84">
        <v>2000</v>
      </c>
      <c r="F115" s="85">
        <f t="shared" si="8"/>
        <v>6000</v>
      </c>
      <c r="G115" s="143">
        <f>E115/D115%</f>
        <v>25</v>
      </c>
    </row>
    <row r="116" spans="1:7" ht="22.5">
      <c r="A116" s="34" t="s">
        <v>189</v>
      </c>
      <c r="B116" s="61" t="s">
        <v>175</v>
      </c>
      <c r="C116" s="72" t="s">
        <v>306</v>
      </c>
      <c r="D116" s="32">
        <v>8000</v>
      </c>
      <c r="E116" s="53">
        <v>2000</v>
      </c>
      <c r="F116" s="35">
        <f t="shared" si="8"/>
        <v>6000</v>
      </c>
      <c r="G116" s="144">
        <f t="shared" ref="G116:G118" si="14">E116/D116%</f>
        <v>25</v>
      </c>
    </row>
    <row r="117" spans="1:7" ht="22.5">
      <c r="A117" s="34" t="s">
        <v>191</v>
      </c>
      <c r="B117" s="61" t="s">
        <v>175</v>
      </c>
      <c r="C117" s="72" t="s">
        <v>307</v>
      </c>
      <c r="D117" s="32">
        <v>8000</v>
      </c>
      <c r="E117" s="53">
        <v>2000</v>
      </c>
      <c r="F117" s="35">
        <f t="shared" si="8"/>
        <v>6000</v>
      </c>
      <c r="G117" s="144">
        <f t="shared" si="14"/>
        <v>25</v>
      </c>
    </row>
    <row r="118" spans="1:7" ht="22.5">
      <c r="A118" s="34" t="s">
        <v>193</v>
      </c>
      <c r="B118" s="61" t="s">
        <v>175</v>
      </c>
      <c r="C118" s="72" t="s">
        <v>308</v>
      </c>
      <c r="D118" s="32">
        <v>8000</v>
      </c>
      <c r="E118" s="53">
        <v>2000</v>
      </c>
      <c r="F118" s="35">
        <f t="shared" si="8"/>
        <v>6000</v>
      </c>
      <c r="G118" s="144">
        <f t="shared" si="14"/>
        <v>25</v>
      </c>
    </row>
    <row r="119" spans="1:7">
      <c r="A119" s="80" t="s">
        <v>309</v>
      </c>
      <c r="B119" s="81" t="s">
        <v>175</v>
      </c>
      <c r="C119" s="82" t="s">
        <v>310</v>
      </c>
      <c r="D119" s="83">
        <v>5073077.43</v>
      </c>
      <c r="E119" s="84">
        <v>370907.9</v>
      </c>
      <c r="F119" s="85">
        <f t="shared" si="8"/>
        <v>4702169.5299999993</v>
      </c>
      <c r="G119" s="143">
        <f>E119/D119%</f>
        <v>7.3112998001294063</v>
      </c>
    </row>
    <row r="120" spans="1:7" ht="22.5">
      <c r="A120" s="34" t="s">
        <v>189</v>
      </c>
      <c r="B120" s="61" t="s">
        <v>175</v>
      </c>
      <c r="C120" s="72" t="s">
        <v>311</v>
      </c>
      <c r="D120" s="32">
        <v>5068077.43</v>
      </c>
      <c r="E120" s="53">
        <v>370907.9</v>
      </c>
      <c r="F120" s="35">
        <f t="shared" si="8"/>
        <v>4697169.5299999993</v>
      </c>
      <c r="G120" s="144">
        <f t="shared" ref="G120:G122" si="15">E120/D120%</f>
        <v>7.3185128902026273</v>
      </c>
    </row>
    <row r="121" spans="1:7" ht="22.5">
      <c r="A121" s="34" t="s">
        <v>191</v>
      </c>
      <c r="B121" s="61" t="s">
        <v>175</v>
      </c>
      <c r="C121" s="72" t="s">
        <v>312</v>
      </c>
      <c r="D121" s="32">
        <v>5068077.43</v>
      </c>
      <c r="E121" s="53">
        <v>370907.9</v>
      </c>
      <c r="F121" s="35">
        <f t="shared" si="8"/>
        <v>4697169.5299999993</v>
      </c>
      <c r="G121" s="144">
        <f t="shared" si="15"/>
        <v>7.3185128902026273</v>
      </c>
    </row>
    <row r="122" spans="1:7" ht="22.5">
      <c r="A122" s="34" t="s">
        <v>195</v>
      </c>
      <c r="B122" s="61" t="s">
        <v>175</v>
      </c>
      <c r="C122" s="72" t="s">
        <v>313</v>
      </c>
      <c r="D122" s="32">
        <v>5068077.43</v>
      </c>
      <c r="E122" s="53">
        <v>370907.9</v>
      </c>
      <c r="F122" s="35">
        <f t="shared" si="8"/>
        <v>4697169.5299999993</v>
      </c>
      <c r="G122" s="144">
        <f t="shared" si="15"/>
        <v>7.3185128902026273</v>
      </c>
    </row>
    <row r="123" spans="1:7">
      <c r="A123" s="34" t="s">
        <v>200</v>
      </c>
      <c r="B123" s="61" t="s">
        <v>175</v>
      </c>
      <c r="C123" s="72" t="s">
        <v>314</v>
      </c>
      <c r="D123" s="32">
        <v>5000</v>
      </c>
      <c r="E123" s="53" t="s">
        <v>52</v>
      </c>
      <c r="F123" s="35">
        <f t="shared" si="8"/>
        <v>5000</v>
      </c>
      <c r="G123" s="35"/>
    </row>
    <row r="124" spans="1:7" ht="45">
      <c r="A124" s="34" t="s">
        <v>315</v>
      </c>
      <c r="B124" s="61" t="s">
        <v>175</v>
      </c>
      <c r="C124" s="72" t="s">
        <v>316</v>
      </c>
      <c r="D124" s="32">
        <v>5000</v>
      </c>
      <c r="E124" s="53" t="s">
        <v>52</v>
      </c>
      <c r="F124" s="35">
        <f t="shared" si="8"/>
        <v>5000</v>
      </c>
      <c r="G124" s="35"/>
    </row>
    <row r="125" spans="1:7">
      <c r="A125" s="80" t="s">
        <v>317</v>
      </c>
      <c r="B125" s="81" t="s">
        <v>175</v>
      </c>
      <c r="C125" s="82" t="s">
        <v>318</v>
      </c>
      <c r="D125" s="83">
        <v>4529058.8</v>
      </c>
      <c r="E125" s="84">
        <v>370907.9</v>
      </c>
      <c r="F125" s="85">
        <f t="shared" si="8"/>
        <v>4158150.9</v>
      </c>
      <c r="G125" s="143">
        <f>E125/D125%</f>
        <v>8.189513900768965</v>
      </c>
    </row>
    <row r="126" spans="1:7" ht="22.5">
      <c r="A126" s="34" t="s">
        <v>189</v>
      </c>
      <c r="B126" s="61" t="s">
        <v>175</v>
      </c>
      <c r="C126" s="72" t="s">
        <v>319</v>
      </c>
      <c r="D126" s="32">
        <v>4529058.8</v>
      </c>
      <c r="E126" s="53">
        <v>370907.9</v>
      </c>
      <c r="F126" s="35">
        <f t="shared" si="8"/>
        <v>4158150.9</v>
      </c>
      <c r="G126" s="144">
        <f t="shared" ref="G126:G128" si="16">E126/D126%</f>
        <v>8.189513900768965</v>
      </c>
    </row>
    <row r="127" spans="1:7" ht="22.5">
      <c r="A127" s="34" t="s">
        <v>191</v>
      </c>
      <c r="B127" s="61" t="s">
        <v>175</v>
      </c>
      <c r="C127" s="72" t="s">
        <v>320</v>
      </c>
      <c r="D127" s="32">
        <v>4529058.8</v>
      </c>
      <c r="E127" s="53">
        <v>370907.9</v>
      </c>
      <c r="F127" s="35">
        <f t="shared" si="8"/>
        <v>4158150.9</v>
      </c>
      <c r="G127" s="144">
        <f t="shared" si="16"/>
        <v>8.189513900768965</v>
      </c>
    </row>
    <row r="128" spans="1:7" ht="22.5">
      <c r="A128" s="34" t="s">
        <v>195</v>
      </c>
      <c r="B128" s="61" t="s">
        <v>175</v>
      </c>
      <c r="C128" s="72" t="s">
        <v>321</v>
      </c>
      <c r="D128" s="32">
        <v>4529058.8</v>
      </c>
      <c r="E128" s="53">
        <v>370907.9</v>
      </c>
      <c r="F128" s="35">
        <f t="shared" si="8"/>
        <v>4158150.9</v>
      </c>
      <c r="G128" s="144">
        <f t="shared" si="16"/>
        <v>8.189513900768965</v>
      </c>
    </row>
    <row r="129" spans="1:7">
      <c r="A129" s="80" t="s">
        <v>322</v>
      </c>
      <c r="B129" s="81" t="s">
        <v>175</v>
      </c>
      <c r="C129" s="82" t="s">
        <v>323</v>
      </c>
      <c r="D129" s="83">
        <v>544018.63</v>
      </c>
      <c r="E129" s="84" t="s">
        <v>52</v>
      </c>
      <c r="F129" s="85">
        <f t="shared" si="8"/>
        <v>544018.63</v>
      </c>
      <c r="G129" s="85"/>
    </row>
    <row r="130" spans="1:7" ht="22.5">
      <c r="A130" s="34" t="s">
        <v>189</v>
      </c>
      <c r="B130" s="61" t="s">
        <v>175</v>
      </c>
      <c r="C130" s="72" t="s">
        <v>324</v>
      </c>
      <c r="D130" s="32">
        <v>539018.63</v>
      </c>
      <c r="E130" s="53" t="s">
        <v>52</v>
      </c>
      <c r="F130" s="35">
        <f t="shared" si="8"/>
        <v>539018.63</v>
      </c>
      <c r="G130" s="35"/>
    </row>
    <row r="131" spans="1:7" ht="22.5">
      <c r="A131" s="34" t="s">
        <v>191</v>
      </c>
      <c r="B131" s="61" t="s">
        <v>175</v>
      </c>
      <c r="C131" s="72" t="s">
        <v>325</v>
      </c>
      <c r="D131" s="32">
        <v>539018.63</v>
      </c>
      <c r="E131" s="53" t="s">
        <v>52</v>
      </c>
      <c r="F131" s="35">
        <f t="shared" si="8"/>
        <v>539018.63</v>
      </c>
      <c r="G131" s="35"/>
    </row>
    <row r="132" spans="1:7" ht="22.5">
      <c r="A132" s="34" t="s">
        <v>195</v>
      </c>
      <c r="B132" s="61" t="s">
        <v>175</v>
      </c>
      <c r="C132" s="72" t="s">
        <v>326</v>
      </c>
      <c r="D132" s="32">
        <v>539018.63</v>
      </c>
      <c r="E132" s="53" t="s">
        <v>52</v>
      </c>
      <c r="F132" s="35">
        <f t="shared" si="8"/>
        <v>539018.63</v>
      </c>
      <c r="G132" s="35"/>
    </row>
    <row r="133" spans="1:7">
      <c r="A133" s="34" t="s">
        <v>200</v>
      </c>
      <c r="B133" s="61" t="s">
        <v>175</v>
      </c>
      <c r="C133" s="72" t="s">
        <v>327</v>
      </c>
      <c r="D133" s="32">
        <v>5000</v>
      </c>
      <c r="E133" s="53" t="s">
        <v>52</v>
      </c>
      <c r="F133" s="35">
        <f t="shared" si="8"/>
        <v>5000</v>
      </c>
      <c r="G133" s="35"/>
    </row>
    <row r="134" spans="1:7" ht="45">
      <c r="A134" s="34" t="s">
        <v>315</v>
      </c>
      <c r="B134" s="61" t="s">
        <v>175</v>
      </c>
      <c r="C134" s="72" t="s">
        <v>328</v>
      </c>
      <c r="D134" s="32">
        <v>5000</v>
      </c>
      <c r="E134" s="53" t="s">
        <v>52</v>
      </c>
      <c r="F134" s="35">
        <f t="shared" si="8"/>
        <v>5000</v>
      </c>
      <c r="G134" s="35"/>
    </row>
    <row r="135" spans="1:7">
      <c r="A135" s="80" t="s">
        <v>329</v>
      </c>
      <c r="B135" s="81" t="s">
        <v>175</v>
      </c>
      <c r="C135" s="82" t="s">
        <v>330</v>
      </c>
      <c r="D135" s="83">
        <v>6222567.1600000001</v>
      </c>
      <c r="E135" s="84">
        <v>1157119.53</v>
      </c>
      <c r="F135" s="85">
        <f t="shared" si="8"/>
        <v>5065447.63</v>
      </c>
      <c r="G135" s="143">
        <f>E135/D135%</f>
        <v>18.595533005062816</v>
      </c>
    </row>
    <row r="136" spans="1:7" ht="22.5">
      <c r="A136" s="34" t="s">
        <v>189</v>
      </c>
      <c r="B136" s="61" t="s">
        <v>175</v>
      </c>
      <c r="C136" s="72" t="s">
        <v>331</v>
      </c>
      <c r="D136" s="32">
        <v>5246463.41</v>
      </c>
      <c r="E136" s="53">
        <v>844913.03</v>
      </c>
      <c r="F136" s="35">
        <f t="shared" si="8"/>
        <v>4401550.38</v>
      </c>
      <c r="G136" s="144">
        <f t="shared" ref="G136:G139" si="17">E136/D136%</f>
        <v>16.10443005071868</v>
      </c>
    </row>
    <row r="137" spans="1:7" ht="22.5">
      <c r="A137" s="34" t="s">
        <v>191</v>
      </c>
      <c r="B137" s="61" t="s">
        <v>175</v>
      </c>
      <c r="C137" s="72" t="s">
        <v>332</v>
      </c>
      <c r="D137" s="32">
        <v>5246463.41</v>
      </c>
      <c r="E137" s="53">
        <v>844913.03</v>
      </c>
      <c r="F137" s="35">
        <f t="shared" si="8"/>
        <v>4401550.38</v>
      </c>
      <c r="G137" s="144">
        <f t="shared" si="17"/>
        <v>16.10443005071868</v>
      </c>
    </row>
    <row r="138" spans="1:7" ht="22.5">
      <c r="A138" s="34" t="s">
        <v>333</v>
      </c>
      <c r="B138" s="61" t="s">
        <v>175</v>
      </c>
      <c r="C138" s="72" t="s">
        <v>334</v>
      </c>
      <c r="D138" s="32">
        <v>1261921.8999999999</v>
      </c>
      <c r="E138" s="53">
        <v>40962.660000000003</v>
      </c>
      <c r="F138" s="35">
        <f t="shared" si="8"/>
        <v>1220959.24</v>
      </c>
      <c r="G138" s="144">
        <f t="shared" si="17"/>
        <v>3.2460534998243555</v>
      </c>
    </row>
    <row r="139" spans="1:7" ht="22.5">
      <c r="A139" s="34" t="s">
        <v>195</v>
      </c>
      <c r="B139" s="61" t="s">
        <v>175</v>
      </c>
      <c r="C139" s="72" t="s">
        <v>335</v>
      </c>
      <c r="D139" s="32">
        <v>3984541.51</v>
      </c>
      <c r="E139" s="53">
        <v>803950.37</v>
      </c>
      <c r="F139" s="35">
        <f t="shared" si="8"/>
        <v>3180591.1399999997</v>
      </c>
      <c r="G139" s="144">
        <f t="shared" si="17"/>
        <v>20.176734712948193</v>
      </c>
    </row>
    <row r="140" spans="1:7" ht="22.5">
      <c r="A140" s="34" t="s">
        <v>336</v>
      </c>
      <c r="B140" s="61" t="s">
        <v>175</v>
      </c>
      <c r="C140" s="72" t="s">
        <v>337</v>
      </c>
      <c r="D140" s="32">
        <v>60300</v>
      </c>
      <c r="E140" s="53" t="s">
        <v>52</v>
      </c>
      <c r="F140" s="35">
        <f t="shared" si="8"/>
        <v>60300</v>
      </c>
      <c r="G140" s="35"/>
    </row>
    <row r="141" spans="1:7" ht="22.5">
      <c r="A141" s="34" t="s">
        <v>338</v>
      </c>
      <c r="B141" s="61" t="s">
        <v>175</v>
      </c>
      <c r="C141" s="72" t="s">
        <v>339</v>
      </c>
      <c r="D141" s="32">
        <v>60300</v>
      </c>
      <c r="E141" s="53" t="s">
        <v>52</v>
      </c>
      <c r="F141" s="35">
        <f t="shared" si="8"/>
        <v>60300</v>
      </c>
      <c r="G141" s="35"/>
    </row>
    <row r="142" spans="1:7">
      <c r="A142" s="34" t="s">
        <v>200</v>
      </c>
      <c r="B142" s="61" t="s">
        <v>175</v>
      </c>
      <c r="C142" s="72" t="s">
        <v>340</v>
      </c>
      <c r="D142" s="32">
        <v>915803.75</v>
      </c>
      <c r="E142" s="53">
        <v>312206.5</v>
      </c>
      <c r="F142" s="35">
        <f t="shared" si="8"/>
        <v>603597.25</v>
      </c>
      <c r="G142" s="144">
        <f>E142/D142%</f>
        <v>34.090982920740387</v>
      </c>
    </row>
    <row r="143" spans="1:7" ht="45">
      <c r="A143" s="34" t="s">
        <v>315</v>
      </c>
      <c r="B143" s="61" t="s">
        <v>175</v>
      </c>
      <c r="C143" s="72" t="s">
        <v>341</v>
      </c>
      <c r="D143" s="32">
        <v>915803.75</v>
      </c>
      <c r="E143" s="53">
        <v>312206.5</v>
      </c>
      <c r="F143" s="35">
        <f t="shared" ref="F143:G206" si="18">IF(OR(D143="-",E143=D143),"-",D143-IF(E143="-",0,E143))</f>
        <v>603597.25</v>
      </c>
      <c r="G143" s="144">
        <f>E143/D143%</f>
        <v>34.090982920740387</v>
      </c>
    </row>
    <row r="144" spans="1:7">
      <c r="A144" s="80" t="s">
        <v>342</v>
      </c>
      <c r="B144" s="81" t="s">
        <v>175</v>
      </c>
      <c r="C144" s="82" t="s">
        <v>343</v>
      </c>
      <c r="D144" s="83">
        <v>1197576.44</v>
      </c>
      <c r="E144" s="84">
        <v>48457.2</v>
      </c>
      <c r="F144" s="85">
        <f t="shared" si="18"/>
        <v>1149119.24</v>
      </c>
      <c r="G144" s="143">
        <f>E144/D144%</f>
        <v>4.0462719857782101</v>
      </c>
    </row>
    <row r="145" spans="1:7" ht="22.5">
      <c r="A145" s="34" t="s">
        <v>189</v>
      </c>
      <c r="B145" s="61" t="s">
        <v>175</v>
      </c>
      <c r="C145" s="72" t="s">
        <v>344</v>
      </c>
      <c r="D145" s="32">
        <v>1137276.44</v>
      </c>
      <c r="E145" s="53">
        <v>48457.2</v>
      </c>
      <c r="F145" s="35">
        <f t="shared" si="18"/>
        <v>1088819.24</v>
      </c>
      <c r="G145" s="144">
        <f t="shared" ref="G145:G148" si="19">E145/D145%</f>
        <v>4.2608110302539988</v>
      </c>
    </row>
    <row r="146" spans="1:7" ht="22.5">
      <c r="A146" s="34" t="s">
        <v>191</v>
      </c>
      <c r="B146" s="61" t="s">
        <v>175</v>
      </c>
      <c r="C146" s="72" t="s">
        <v>345</v>
      </c>
      <c r="D146" s="32">
        <v>1137276.44</v>
      </c>
      <c r="E146" s="53">
        <v>48457.2</v>
      </c>
      <c r="F146" s="35">
        <f t="shared" si="18"/>
        <v>1088819.24</v>
      </c>
      <c r="G146" s="144">
        <f t="shared" si="19"/>
        <v>4.2608110302539988</v>
      </c>
    </row>
    <row r="147" spans="1:7" ht="22.5">
      <c r="A147" s="34" t="s">
        <v>333</v>
      </c>
      <c r="B147" s="61" t="s">
        <v>175</v>
      </c>
      <c r="C147" s="72" t="s">
        <v>346</v>
      </c>
      <c r="D147" s="32">
        <v>1099781.8999999999</v>
      </c>
      <c r="E147" s="53">
        <v>40962.660000000003</v>
      </c>
      <c r="F147" s="35">
        <f t="shared" si="18"/>
        <v>1058819.24</v>
      </c>
      <c r="G147" s="144">
        <f t="shared" si="19"/>
        <v>3.7246166717237306</v>
      </c>
    </row>
    <row r="148" spans="1:7" ht="22.5">
      <c r="A148" s="34" t="s">
        <v>195</v>
      </c>
      <c r="B148" s="61" t="s">
        <v>175</v>
      </c>
      <c r="C148" s="72" t="s">
        <v>347</v>
      </c>
      <c r="D148" s="32">
        <v>37494.54</v>
      </c>
      <c r="E148" s="53">
        <v>7494.54</v>
      </c>
      <c r="F148" s="35">
        <f t="shared" si="18"/>
        <v>30000</v>
      </c>
      <c r="G148" s="144">
        <f t="shared" si="19"/>
        <v>19.988350303804232</v>
      </c>
    </row>
    <row r="149" spans="1:7" ht="22.5">
      <c r="A149" s="34" t="s">
        <v>336</v>
      </c>
      <c r="B149" s="61" t="s">
        <v>175</v>
      </c>
      <c r="C149" s="72" t="s">
        <v>348</v>
      </c>
      <c r="D149" s="32">
        <v>60300</v>
      </c>
      <c r="E149" s="53" t="s">
        <v>52</v>
      </c>
      <c r="F149" s="35">
        <f t="shared" si="18"/>
        <v>60300</v>
      </c>
      <c r="G149" s="35"/>
    </row>
    <row r="150" spans="1:7" ht="22.5">
      <c r="A150" s="34" t="s">
        <v>338</v>
      </c>
      <c r="B150" s="61" t="s">
        <v>175</v>
      </c>
      <c r="C150" s="72" t="s">
        <v>349</v>
      </c>
      <c r="D150" s="32">
        <v>60300</v>
      </c>
      <c r="E150" s="53" t="s">
        <v>52</v>
      </c>
      <c r="F150" s="35">
        <f t="shared" si="18"/>
        <v>60300</v>
      </c>
      <c r="G150" s="35"/>
    </row>
    <row r="151" spans="1:7">
      <c r="A151" s="80" t="s">
        <v>350</v>
      </c>
      <c r="B151" s="81" t="s">
        <v>175</v>
      </c>
      <c r="C151" s="82" t="s">
        <v>351</v>
      </c>
      <c r="D151" s="83">
        <v>1239503.75</v>
      </c>
      <c r="E151" s="84">
        <v>312206.5</v>
      </c>
      <c r="F151" s="85">
        <f t="shared" si="18"/>
        <v>927297.25</v>
      </c>
      <c r="G151" s="143">
        <f>E151/D151%</f>
        <v>25.188023836152169</v>
      </c>
    </row>
    <row r="152" spans="1:7" ht="22.5">
      <c r="A152" s="34" t="s">
        <v>189</v>
      </c>
      <c r="B152" s="61" t="s">
        <v>175</v>
      </c>
      <c r="C152" s="72" t="s">
        <v>352</v>
      </c>
      <c r="D152" s="32">
        <v>323700</v>
      </c>
      <c r="E152" s="53" t="s">
        <v>52</v>
      </c>
      <c r="F152" s="35">
        <f t="shared" si="18"/>
        <v>323700</v>
      </c>
      <c r="G152" s="35"/>
    </row>
    <row r="153" spans="1:7" ht="22.5">
      <c r="A153" s="34" t="s">
        <v>191</v>
      </c>
      <c r="B153" s="61" t="s">
        <v>175</v>
      </c>
      <c r="C153" s="72" t="s">
        <v>353</v>
      </c>
      <c r="D153" s="32">
        <v>323700</v>
      </c>
      <c r="E153" s="53" t="s">
        <v>52</v>
      </c>
      <c r="F153" s="35">
        <f t="shared" si="18"/>
        <v>323700</v>
      </c>
      <c r="G153" s="35"/>
    </row>
    <row r="154" spans="1:7" ht="22.5">
      <c r="A154" s="34" t="s">
        <v>195</v>
      </c>
      <c r="B154" s="61" t="s">
        <v>175</v>
      </c>
      <c r="C154" s="72" t="s">
        <v>354</v>
      </c>
      <c r="D154" s="32">
        <v>323700</v>
      </c>
      <c r="E154" s="53" t="s">
        <v>52</v>
      </c>
      <c r="F154" s="35">
        <f t="shared" si="18"/>
        <v>323700</v>
      </c>
      <c r="G154" s="35"/>
    </row>
    <row r="155" spans="1:7">
      <c r="A155" s="34" t="s">
        <v>200</v>
      </c>
      <c r="B155" s="61" t="s">
        <v>175</v>
      </c>
      <c r="C155" s="72" t="s">
        <v>355</v>
      </c>
      <c r="D155" s="32">
        <v>915803.75</v>
      </c>
      <c r="E155" s="53">
        <v>312206.5</v>
      </c>
      <c r="F155" s="35">
        <f t="shared" si="18"/>
        <v>603597.25</v>
      </c>
      <c r="G155" s="144">
        <f>E155/D155%</f>
        <v>34.090982920740387</v>
      </c>
    </row>
    <row r="156" spans="1:7" ht="45">
      <c r="A156" s="34" t="s">
        <v>315</v>
      </c>
      <c r="B156" s="61" t="s">
        <v>175</v>
      </c>
      <c r="C156" s="72" t="s">
        <v>356</v>
      </c>
      <c r="D156" s="32">
        <v>915803.75</v>
      </c>
      <c r="E156" s="53">
        <v>312206.5</v>
      </c>
      <c r="F156" s="35">
        <f t="shared" si="18"/>
        <v>603597.25</v>
      </c>
      <c r="G156" s="144">
        <f>E156/D156%</f>
        <v>34.090982920740387</v>
      </c>
    </row>
    <row r="157" spans="1:7">
      <c r="A157" s="80" t="s">
        <v>357</v>
      </c>
      <c r="B157" s="81" t="s">
        <v>175</v>
      </c>
      <c r="C157" s="82" t="s">
        <v>358</v>
      </c>
      <c r="D157" s="83">
        <v>3785486.97</v>
      </c>
      <c r="E157" s="84">
        <v>796455.83</v>
      </c>
      <c r="F157" s="85">
        <f t="shared" si="18"/>
        <v>2989031.14</v>
      </c>
      <c r="G157" s="143">
        <f>E157/D157%</f>
        <v>21.039719230627806</v>
      </c>
    </row>
    <row r="158" spans="1:7" ht="22.5">
      <c r="A158" s="34" t="s">
        <v>189</v>
      </c>
      <c r="B158" s="61" t="s">
        <v>175</v>
      </c>
      <c r="C158" s="72" t="s">
        <v>359</v>
      </c>
      <c r="D158" s="32">
        <v>3785486.97</v>
      </c>
      <c r="E158" s="53">
        <v>796455.83</v>
      </c>
      <c r="F158" s="35">
        <f t="shared" si="18"/>
        <v>2989031.14</v>
      </c>
      <c r="G158" s="144">
        <f t="shared" ref="G158:G159" si="20">E158/D158%</f>
        <v>21.039719230627806</v>
      </c>
    </row>
    <row r="159" spans="1:7" ht="22.5">
      <c r="A159" s="34" t="s">
        <v>191</v>
      </c>
      <c r="B159" s="61" t="s">
        <v>175</v>
      </c>
      <c r="C159" s="72" t="s">
        <v>360</v>
      </c>
      <c r="D159" s="32">
        <v>3785486.97</v>
      </c>
      <c r="E159" s="53">
        <v>796455.83</v>
      </c>
      <c r="F159" s="35">
        <f t="shared" si="18"/>
        <v>2989031.14</v>
      </c>
      <c r="G159" s="144">
        <f t="shared" si="20"/>
        <v>21.039719230627806</v>
      </c>
    </row>
    <row r="160" spans="1:7" ht="22.5">
      <c r="A160" s="34" t="s">
        <v>333</v>
      </c>
      <c r="B160" s="61" t="s">
        <v>175</v>
      </c>
      <c r="C160" s="72" t="s">
        <v>361</v>
      </c>
      <c r="D160" s="32">
        <v>162140</v>
      </c>
      <c r="E160" s="53" t="s">
        <v>52</v>
      </c>
      <c r="F160" s="35">
        <f t="shared" si="18"/>
        <v>162140</v>
      </c>
      <c r="G160" s="35"/>
    </row>
    <row r="161" spans="1:7" ht="22.5">
      <c r="A161" s="34" t="s">
        <v>195</v>
      </c>
      <c r="B161" s="61" t="s">
        <v>175</v>
      </c>
      <c r="C161" s="72" t="s">
        <v>362</v>
      </c>
      <c r="D161" s="32">
        <v>3623346.97</v>
      </c>
      <c r="E161" s="53">
        <v>796455.83</v>
      </c>
      <c r="F161" s="35">
        <f t="shared" si="18"/>
        <v>2826891.14</v>
      </c>
      <c r="G161" s="144">
        <f>E161/D161%</f>
        <v>21.981218928089572</v>
      </c>
    </row>
    <row r="162" spans="1:7">
      <c r="A162" s="80" t="s">
        <v>363</v>
      </c>
      <c r="B162" s="81" t="s">
        <v>175</v>
      </c>
      <c r="C162" s="82" t="s">
        <v>364</v>
      </c>
      <c r="D162" s="83">
        <v>43266</v>
      </c>
      <c r="E162" s="84">
        <v>11633</v>
      </c>
      <c r="F162" s="85">
        <f t="shared" si="18"/>
        <v>31633</v>
      </c>
      <c r="G162" s="143">
        <f>E162/D162%</f>
        <v>26.887163130402623</v>
      </c>
    </row>
    <row r="163" spans="1:7" ht="22.5">
      <c r="A163" s="34" t="s">
        <v>189</v>
      </c>
      <c r="B163" s="61" t="s">
        <v>175</v>
      </c>
      <c r="C163" s="72" t="s">
        <v>365</v>
      </c>
      <c r="D163" s="32">
        <v>20000</v>
      </c>
      <c r="E163" s="53" t="s">
        <v>52</v>
      </c>
      <c r="F163" s="35">
        <f t="shared" si="18"/>
        <v>20000</v>
      </c>
      <c r="G163" s="35"/>
    </row>
    <row r="164" spans="1:7" ht="22.5">
      <c r="A164" s="34" t="s">
        <v>191</v>
      </c>
      <c r="B164" s="61" t="s">
        <v>175</v>
      </c>
      <c r="C164" s="72" t="s">
        <v>366</v>
      </c>
      <c r="D164" s="32">
        <v>20000</v>
      </c>
      <c r="E164" s="53" t="s">
        <v>52</v>
      </c>
      <c r="F164" s="35">
        <f t="shared" si="18"/>
        <v>20000</v>
      </c>
      <c r="G164" s="35"/>
    </row>
    <row r="165" spans="1:7" ht="22.5">
      <c r="A165" s="34" t="s">
        <v>195</v>
      </c>
      <c r="B165" s="61" t="s">
        <v>175</v>
      </c>
      <c r="C165" s="72" t="s">
        <v>367</v>
      </c>
      <c r="D165" s="32">
        <v>20000</v>
      </c>
      <c r="E165" s="53" t="s">
        <v>52</v>
      </c>
      <c r="F165" s="35">
        <f t="shared" si="18"/>
        <v>20000</v>
      </c>
      <c r="G165" s="35"/>
    </row>
    <row r="166" spans="1:7">
      <c r="A166" s="34" t="s">
        <v>197</v>
      </c>
      <c r="B166" s="61" t="s">
        <v>175</v>
      </c>
      <c r="C166" s="72" t="s">
        <v>368</v>
      </c>
      <c r="D166" s="32">
        <v>23266</v>
      </c>
      <c r="E166" s="53">
        <v>11633</v>
      </c>
      <c r="F166" s="35">
        <f t="shared" si="18"/>
        <v>11633</v>
      </c>
      <c r="G166" s="144">
        <f t="shared" ref="G166:G167" si="21">E166/D166%</f>
        <v>50</v>
      </c>
    </row>
    <row r="167" spans="1:7">
      <c r="A167" s="34" t="s">
        <v>147</v>
      </c>
      <c r="B167" s="61" t="s">
        <v>175</v>
      </c>
      <c r="C167" s="72" t="s">
        <v>369</v>
      </c>
      <c r="D167" s="32">
        <v>23266</v>
      </c>
      <c r="E167" s="53">
        <v>11633</v>
      </c>
      <c r="F167" s="35">
        <f t="shared" si="18"/>
        <v>11633</v>
      </c>
      <c r="G167" s="144">
        <f t="shared" si="21"/>
        <v>50</v>
      </c>
    </row>
    <row r="168" spans="1:7">
      <c r="A168" s="80" t="s">
        <v>370</v>
      </c>
      <c r="B168" s="81" t="s">
        <v>175</v>
      </c>
      <c r="C168" s="82" t="s">
        <v>371</v>
      </c>
      <c r="D168" s="83">
        <v>20000</v>
      </c>
      <c r="E168" s="84" t="s">
        <v>52</v>
      </c>
      <c r="F168" s="85">
        <f t="shared" si="18"/>
        <v>20000</v>
      </c>
      <c r="G168" s="85"/>
    </row>
    <row r="169" spans="1:7" ht="22.5">
      <c r="A169" s="34" t="s">
        <v>189</v>
      </c>
      <c r="B169" s="61" t="s">
        <v>175</v>
      </c>
      <c r="C169" s="72" t="s">
        <v>372</v>
      </c>
      <c r="D169" s="32">
        <v>20000</v>
      </c>
      <c r="E169" s="53" t="s">
        <v>52</v>
      </c>
      <c r="F169" s="35">
        <f t="shared" si="18"/>
        <v>20000</v>
      </c>
      <c r="G169" s="35"/>
    </row>
    <row r="170" spans="1:7" ht="22.5">
      <c r="A170" s="34" t="s">
        <v>191</v>
      </c>
      <c r="B170" s="61" t="s">
        <v>175</v>
      </c>
      <c r="C170" s="72" t="s">
        <v>373</v>
      </c>
      <c r="D170" s="32">
        <v>20000</v>
      </c>
      <c r="E170" s="53" t="s">
        <v>52</v>
      </c>
      <c r="F170" s="35">
        <f t="shared" si="18"/>
        <v>20000</v>
      </c>
      <c r="G170" s="35"/>
    </row>
    <row r="171" spans="1:7" ht="22.5">
      <c r="A171" s="34" t="s">
        <v>195</v>
      </c>
      <c r="B171" s="61" t="s">
        <v>175</v>
      </c>
      <c r="C171" s="72" t="s">
        <v>374</v>
      </c>
      <c r="D171" s="32">
        <v>20000</v>
      </c>
      <c r="E171" s="53" t="s">
        <v>52</v>
      </c>
      <c r="F171" s="35">
        <f t="shared" si="18"/>
        <v>20000</v>
      </c>
      <c r="G171" s="35"/>
    </row>
    <row r="172" spans="1:7">
      <c r="A172" s="80" t="s">
        <v>375</v>
      </c>
      <c r="B172" s="81" t="s">
        <v>175</v>
      </c>
      <c r="C172" s="82" t="s">
        <v>376</v>
      </c>
      <c r="D172" s="83">
        <v>23266</v>
      </c>
      <c r="E172" s="84">
        <v>11633</v>
      </c>
      <c r="F172" s="85">
        <f t="shared" si="18"/>
        <v>11633</v>
      </c>
      <c r="G172" s="143">
        <f>E172/D172%</f>
        <v>50</v>
      </c>
    </row>
    <row r="173" spans="1:7">
      <c r="A173" s="34" t="s">
        <v>197</v>
      </c>
      <c r="B173" s="61" t="s">
        <v>175</v>
      </c>
      <c r="C173" s="72" t="s">
        <v>377</v>
      </c>
      <c r="D173" s="32">
        <v>23266</v>
      </c>
      <c r="E173" s="53">
        <v>11633</v>
      </c>
      <c r="F173" s="35">
        <f t="shared" si="18"/>
        <v>11633</v>
      </c>
      <c r="G173" s="144">
        <f t="shared" ref="G173:G174" si="22">E173/D173%</f>
        <v>50</v>
      </c>
    </row>
    <row r="174" spans="1:7">
      <c r="A174" s="34" t="s">
        <v>147</v>
      </c>
      <c r="B174" s="61" t="s">
        <v>175</v>
      </c>
      <c r="C174" s="72" t="s">
        <v>378</v>
      </c>
      <c r="D174" s="32">
        <v>23266</v>
      </c>
      <c r="E174" s="53">
        <v>11633</v>
      </c>
      <c r="F174" s="35">
        <f t="shared" si="18"/>
        <v>11633</v>
      </c>
      <c r="G174" s="144">
        <f t="shared" si="22"/>
        <v>50</v>
      </c>
    </row>
    <row r="175" spans="1:7">
      <c r="A175" s="80" t="s">
        <v>379</v>
      </c>
      <c r="B175" s="81" t="s">
        <v>175</v>
      </c>
      <c r="C175" s="82" t="s">
        <v>380</v>
      </c>
      <c r="D175" s="83">
        <v>3191561.59</v>
      </c>
      <c r="E175" s="84">
        <v>617757.72</v>
      </c>
      <c r="F175" s="85">
        <f t="shared" si="18"/>
        <v>2573803.87</v>
      </c>
      <c r="G175" s="143">
        <f>E175/D175%</f>
        <v>19.355970504708324</v>
      </c>
    </row>
    <row r="176" spans="1:7" ht="56.25">
      <c r="A176" s="34" t="s">
        <v>179</v>
      </c>
      <c r="B176" s="61" t="s">
        <v>175</v>
      </c>
      <c r="C176" s="72" t="s">
        <v>381</v>
      </c>
      <c r="D176" s="32">
        <v>2040638.17</v>
      </c>
      <c r="E176" s="53">
        <v>445208.09</v>
      </c>
      <c r="F176" s="35">
        <f t="shared" si="18"/>
        <v>1595430.0799999998</v>
      </c>
      <c r="G176" s="144">
        <f t="shared" ref="G176:G183" si="23">E176/D176%</f>
        <v>21.817100970918332</v>
      </c>
    </row>
    <row r="177" spans="1:7">
      <c r="A177" s="34" t="s">
        <v>382</v>
      </c>
      <c r="B177" s="61" t="s">
        <v>175</v>
      </c>
      <c r="C177" s="72" t="s">
        <v>383</v>
      </c>
      <c r="D177" s="32">
        <v>2040638.17</v>
      </c>
      <c r="E177" s="53">
        <v>445208.09</v>
      </c>
      <c r="F177" s="35">
        <f t="shared" si="18"/>
        <v>1595430.0799999998</v>
      </c>
      <c r="G177" s="144">
        <f t="shared" si="23"/>
        <v>21.817100970918332</v>
      </c>
    </row>
    <row r="178" spans="1:7" ht="22.5">
      <c r="A178" s="34" t="s">
        <v>384</v>
      </c>
      <c r="B178" s="61" t="s">
        <v>175</v>
      </c>
      <c r="C178" s="72" t="s">
        <v>385</v>
      </c>
      <c r="D178" s="32">
        <v>1562056.97</v>
      </c>
      <c r="E178" s="53">
        <v>346332.48</v>
      </c>
      <c r="F178" s="35">
        <f t="shared" si="18"/>
        <v>1215724.49</v>
      </c>
      <c r="G178" s="144">
        <f t="shared" si="23"/>
        <v>22.171565227867458</v>
      </c>
    </row>
    <row r="179" spans="1:7" ht="22.5">
      <c r="A179" s="34" t="s">
        <v>386</v>
      </c>
      <c r="B179" s="61" t="s">
        <v>175</v>
      </c>
      <c r="C179" s="72" t="s">
        <v>387</v>
      </c>
      <c r="D179" s="32">
        <v>6840</v>
      </c>
      <c r="E179" s="53">
        <v>4370</v>
      </c>
      <c r="F179" s="35">
        <f t="shared" si="18"/>
        <v>2470</v>
      </c>
      <c r="G179" s="144">
        <f t="shared" si="23"/>
        <v>63.888888888888886</v>
      </c>
    </row>
    <row r="180" spans="1:7" ht="33.75">
      <c r="A180" s="34" t="s">
        <v>388</v>
      </c>
      <c r="B180" s="61" t="s">
        <v>175</v>
      </c>
      <c r="C180" s="72" t="s">
        <v>389</v>
      </c>
      <c r="D180" s="32">
        <v>471741.2</v>
      </c>
      <c r="E180" s="53">
        <v>94505.61</v>
      </c>
      <c r="F180" s="35">
        <f t="shared" si="18"/>
        <v>377235.59</v>
      </c>
      <c r="G180" s="144">
        <f t="shared" si="23"/>
        <v>20.033359392819623</v>
      </c>
    </row>
    <row r="181" spans="1:7" ht="22.5">
      <c r="A181" s="34" t="s">
        <v>189</v>
      </c>
      <c r="B181" s="61" t="s">
        <v>175</v>
      </c>
      <c r="C181" s="72" t="s">
        <v>390</v>
      </c>
      <c r="D181" s="32">
        <v>1111198.42</v>
      </c>
      <c r="E181" s="53">
        <v>153187.13</v>
      </c>
      <c r="F181" s="35">
        <f t="shared" si="18"/>
        <v>958011.28999999992</v>
      </c>
      <c r="G181" s="144">
        <f t="shared" si="23"/>
        <v>13.785758442673094</v>
      </c>
    </row>
    <row r="182" spans="1:7" ht="22.5">
      <c r="A182" s="34" t="s">
        <v>191</v>
      </c>
      <c r="B182" s="61" t="s">
        <v>175</v>
      </c>
      <c r="C182" s="72" t="s">
        <v>391</v>
      </c>
      <c r="D182" s="32">
        <v>1111198.42</v>
      </c>
      <c r="E182" s="53">
        <v>153187.13</v>
      </c>
      <c r="F182" s="35">
        <f t="shared" si="18"/>
        <v>958011.28999999992</v>
      </c>
      <c r="G182" s="144">
        <f t="shared" si="23"/>
        <v>13.785758442673094</v>
      </c>
    </row>
    <row r="183" spans="1:7" ht="22.5">
      <c r="A183" s="34" t="s">
        <v>193</v>
      </c>
      <c r="B183" s="61" t="s">
        <v>175</v>
      </c>
      <c r="C183" s="72" t="s">
        <v>392</v>
      </c>
      <c r="D183" s="32">
        <v>10447</v>
      </c>
      <c r="E183" s="53">
        <v>2210</v>
      </c>
      <c r="F183" s="35">
        <f t="shared" si="18"/>
        <v>8237</v>
      </c>
      <c r="G183" s="144">
        <f t="shared" si="23"/>
        <v>21.154398391882836</v>
      </c>
    </row>
    <row r="184" spans="1:7" ht="22.5">
      <c r="A184" s="34" t="s">
        <v>333</v>
      </c>
      <c r="B184" s="61" t="s">
        <v>175</v>
      </c>
      <c r="C184" s="72" t="s">
        <v>393</v>
      </c>
      <c r="D184" s="32">
        <v>33000</v>
      </c>
      <c r="E184" s="53" t="s">
        <v>52</v>
      </c>
      <c r="F184" s="35">
        <f t="shared" si="18"/>
        <v>33000</v>
      </c>
      <c r="G184" s="35"/>
    </row>
    <row r="185" spans="1:7" ht="22.5">
      <c r="A185" s="34" t="s">
        <v>195</v>
      </c>
      <c r="B185" s="61" t="s">
        <v>175</v>
      </c>
      <c r="C185" s="72" t="s">
        <v>394</v>
      </c>
      <c r="D185" s="32">
        <v>1067751.42</v>
      </c>
      <c r="E185" s="53">
        <v>150977.13</v>
      </c>
      <c r="F185" s="35">
        <f t="shared" si="18"/>
        <v>916774.28999999992</v>
      </c>
      <c r="G185" s="144">
        <f t="shared" ref="G185:G187" si="24">E185/D185%</f>
        <v>14.139726454309001</v>
      </c>
    </row>
    <row r="186" spans="1:7">
      <c r="A186" s="34" t="s">
        <v>197</v>
      </c>
      <c r="B186" s="61" t="s">
        <v>175</v>
      </c>
      <c r="C186" s="72" t="s">
        <v>395</v>
      </c>
      <c r="D186" s="32">
        <v>38725</v>
      </c>
      <c r="E186" s="53">
        <v>19362.5</v>
      </c>
      <c r="F186" s="35">
        <f t="shared" si="18"/>
        <v>19362.5</v>
      </c>
      <c r="G186" s="144">
        <f t="shared" si="24"/>
        <v>50</v>
      </c>
    </row>
    <row r="187" spans="1:7">
      <c r="A187" s="34" t="s">
        <v>147</v>
      </c>
      <c r="B187" s="61" t="s">
        <v>175</v>
      </c>
      <c r="C187" s="72" t="s">
        <v>396</v>
      </c>
      <c r="D187" s="32">
        <v>38725</v>
      </c>
      <c r="E187" s="53">
        <v>19362.5</v>
      </c>
      <c r="F187" s="35">
        <f t="shared" si="18"/>
        <v>19362.5</v>
      </c>
      <c r="G187" s="144">
        <f t="shared" si="24"/>
        <v>50</v>
      </c>
    </row>
    <row r="188" spans="1:7">
      <c r="A188" s="34" t="s">
        <v>200</v>
      </c>
      <c r="B188" s="61" t="s">
        <v>175</v>
      </c>
      <c r="C188" s="72" t="s">
        <v>397</v>
      </c>
      <c r="D188" s="32">
        <v>1000</v>
      </c>
      <c r="E188" s="53" t="s">
        <v>52</v>
      </c>
      <c r="F188" s="35">
        <f t="shared" si="18"/>
        <v>1000</v>
      </c>
      <c r="G188" s="35"/>
    </row>
    <row r="189" spans="1:7">
      <c r="A189" s="34" t="s">
        <v>202</v>
      </c>
      <c r="B189" s="61" t="s">
        <v>175</v>
      </c>
      <c r="C189" s="72" t="s">
        <v>398</v>
      </c>
      <c r="D189" s="32">
        <v>1000</v>
      </c>
      <c r="E189" s="53" t="s">
        <v>52</v>
      </c>
      <c r="F189" s="35">
        <f t="shared" si="18"/>
        <v>1000</v>
      </c>
      <c r="G189" s="35"/>
    </row>
    <row r="190" spans="1:7">
      <c r="A190" s="34" t="s">
        <v>206</v>
      </c>
      <c r="B190" s="61" t="s">
        <v>175</v>
      </c>
      <c r="C190" s="72" t="s">
        <v>399</v>
      </c>
      <c r="D190" s="32">
        <v>1000</v>
      </c>
      <c r="E190" s="53" t="s">
        <v>52</v>
      </c>
      <c r="F190" s="35">
        <f t="shared" si="18"/>
        <v>1000</v>
      </c>
      <c r="G190" s="35"/>
    </row>
    <row r="191" spans="1:7">
      <c r="A191" s="80" t="s">
        <v>400</v>
      </c>
      <c r="B191" s="81" t="s">
        <v>175</v>
      </c>
      <c r="C191" s="82" t="s">
        <v>401</v>
      </c>
      <c r="D191" s="83">
        <v>2967336.59</v>
      </c>
      <c r="E191" s="84">
        <v>561422.54</v>
      </c>
      <c r="F191" s="85">
        <f t="shared" si="18"/>
        <v>2405914.0499999998</v>
      </c>
      <c r="G191" s="143">
        <f>E191/D191%</f>
        <v>18.920082807323187</v>
      </c>
    </row>
    <row r="192" spans="1:7" ht="56.25">
      <c r="A192" s="34" t="s">
        <v>179</v>
      </c>
      <c r="B192" s="61" t="s">
        <v>175</v>
      </c>
      <c r="C192" s="72" t="s">
        <v>402</v>
      </c>
      <c r="D192" s="32">
        <v>2040638.17</v>
      </c>
      <c r="E192" s="53">
        <v>445208.09</v>
      </c>
      <c r="F192" s="35">
        <f t="shared" si="18"/>
        <v>1595430.0799999998</v>
      </c>
      <c r="G192" s="144">
        <f t="shared" ref="G192:G199" si="25">E192/D192%</f>
        <v>21.817100970918332</v>
      </c>
    </row>
    <row r="193" spans="1:7">
      <c r="A193" s="34" t="s">
        <v>382</v>
      </c>
      <c r="B193" s="61" t="s">
        <v>175</v>
      </c>
      <c r="C193" s="72" t="s">
        <v>403</v>
      </c>
      <c r="D193" s="32">
        <v>2040638.17</v>
      </c>
      <c r="E193" s="53">
        <v>445208.09</v>
      </c>
      <c r="F193" s="35">
        <f t="shared" si="18"/>
        <v>1595430.0799999998</v>
      </c>
      <c r="G193" s="144">
        <f t="shared" si="25"/>
        <v>21.817100970918332</v>
      </c>
    </row>
    <row r="194" spans="1:7" ht="22.5">
      <c r="A194" s="34" t="s">
        <v>384</v>
      </c>
      <c r="B194" s="61" t="s">
        <v>175</v>
      </c>
      <c r="C194" s="72" t="s">
        <v>404</v>
      </c>
      <c r="D194" s="32">
        <v>1562056.97</v>
      </c>
      <c r="E194" s="53">
        <v>346332.48</v>
      </c>
      <c r="F194" s="35">
        <f t="shared" si="18"/>
        <v>1215724.49</v>
      </c>
      <c r="G194" s="144">
        <f t="shared" si="25"/>
        <v>22.171565227867458</v>
      </c>
    </row>
    <row r="195" spans="1:7" ht="22.5">
      <c r="A195" s="34" t="s">
        <v>386</v>
      </c>
      <c r="B195" s="61" t="s">
        <v>175</v>
      </c>
      <c r="C195" s="72" t="s">
        <v>405</v>
      </c>
      <c r="D195" s="32">
        <v>6840</v>
      </c>
      <c r="E195" s="53">
        <v>4370</v>
      </c>
      <c r="F195" s="35">
        <f t="shared" si="18"/>
        <v>2470</v>
      </c>
      <c r="G195" s="144">
        <f t="shared" si="25"/>
        <v>63.888888888888886</v>
      </c>
    </row>
    <row r="196" spans="1:7" ht="33.75">
      <c r="A196" s="34" t="s">
        <v>388</v>
      </c>
      <c r="B196" s="61" t="s">
        <v>175</v>
      </c>
      <c r="C196" s="72" t="s">
        <v>406</v>
      </c>
      <c r="D196" s="32">
        <v>471741.2</v>
      </c>
      <c r="E196" s="53">
        <v>94505.61</v>
      </c>
      <c r="F196" s="35">
        <f t="shared" si="18"/>
        <v>377235.59</v>
      </c>
      <c r="G196" s="144">
        <f t="shared" si="25"/>
        <v>20.033359392819623</v>
      </c>
    </row>
    <row r="197" spans="1:7" ht="22.5">
      <c r="A197" s="34" t="s">
        <v>189</v>
      </c>
      <c r="B197" s="61" t="s">
        <v>175</v>
      </c>
      <c r="C197" s="72" t="s">
        <v>407</v>
      </c>
      <c r="D197" s="32">
        <v>925698.42</v>
      </c>
      <c r="E197" s="53">
        <v>116214.45</v>
      </c>
      <c r="F197" s="35">
        <f t="shared" si="18"/>
        <v>809483.97000000009</v>
      </c>
      <c r="G197" s="144">
        <f t="shared" si="25"/>
        <v>12.554245258407159</v>
      </c>
    </row>
    <row r="198" spans="1:7" ht="22.5">
      <c r="A198" s="34" t="s">
        <v>191</v>
      </c>
      <c r="B198" s="61" t="s">
        <v>175</v>
      </c>
      <c r="C198" s="72" t="s">
        <v>408</v>
      </c>
      <c r="D198" s="32">
        <v>925698.42</v>
      </c>
      <c r="E198" s="53">
        <v>116214.45</v>
      </c>
      <c r="F198" s="35">
        <f t="shared" si="18"/>
        <v>809483.97000000009</v>
      </c>
      <c r="G198" s="144">
        <f t="shared" si="25"/>
        <v>12.554245258407159</v>
      </c>
    </row>
    <row r="199" spans="1:7" ht="22.5">
      <c r="A199" s="34" t="s">
        <v>193</v>
      </c>
      <c r="B199" s="61" t="s">
        <v>175</v>
      </c>
      <c r="C199" s="72" t="s">
        <v>409</v>
      </c>
      <c r="D199" s="32">
        <v>10447</v>
      </c>
      <c r="E199" s="53">
        <v>2210</v>
      </c>
      <c r="F199" s="35">
        <f t="shared" si="18"/>
        <v>8237</v>
      </c>
      <c r="G199" s="144">
        <f t="shared" si="25"/>
        <v>21.154398391882836</v>
      </c>
    </row>
    <row r="200" spans="1:7" ht="22.5">
      <c r="A200" s="34" t="s">
        <v>333</v>
      </c>
      <c r="B200" s="61" t="s">
        <v>175</v>
      </c>
      <c r="C200" s="72" t="s">
        <v>410</v>
      </c>
      <c r="D200" s="32">
        <v>33000</v>
      </c>
      <c r="E200" s="53" t="s">
        <v>52</v>
      </c>
      <c r="F200" s="35">
        <f t="shared" si="18"/>
        <v>33000</v>
      </c>
      <c r="G200" s="35"/>
    </row>
    <row r="201" spans="1:7" ht="22.5">
      <c r="A201" s="34" t="s">
        <v>195</v>
      </c>
      <c r="B201" s="61" t="s">
        <v>175</v>
      </c>
      <c r="C201" s="72" t="s">
        <v>411</v>
      </c>
      <c r="D201" s="32">
        <v>882251.42</v>
      </c>
      <c r="E201" s="53">
        <v>114004.45</v>
      </c>
      <c r="F201" s="35">
        <f t="shared" si="18"/>
        <v>768246.97000000009</v>
      </c>
      <c r="G201" s="144">
        <f>E201/D201%</f>
        <v>12.921991103171022</v>
      </c>
    </row>
    <row r="202" spans="1:7">
      <c r="A202" s="34" t="s">
        <v>200</v>
      </c>
      <c r="B202" s="61" t="s">
        <v>175</v>
      </c>
      <c r="C202" s="72" t="s">
        <v>412</v>
      </c>
      <c r="D202" s="32">
        <v>1000</v>
      </c>
      <c r="E202" s="53" t="s">
        <v>52</v>
      </c>
      <c r="F202" s="35">
        <f t="shared" si="18"/>
        <v>1000</v>
      </c>
      <c r="G202" s="35"/>
    </row>
    <row r="203" spans="1:7">
      <c r="A203" s="34" t="s">
        <v>202</v>
      </c>
      <c r="B203" s="61" t="s">
        <v>175</v>
      </c>
      <c r="C203" s="72" t="s">
        <v>413</v>
      </c>
      <c r="D203" s="32">
        <v>1000</v>
      </c>
      <c r="E203" s="53" t="s">
        <v>52</v>
      </c>
      <c r="F203" s="35">
        <f t="shared" si="18"/>
        <v>1000</v>
      </c>
      <c r="G203" s="35"/>
    </row>
    <row r="204" spans="1:7">
      <c r="A204" s="34" t="s">
        <v>206</v>
      </c>
      <c r="B204" s="61" t="s">
        <v>175</v>
      </c>
      <c r="C204" s="72" t="s">
        <v>414</v>
      </c>
      <c r="D204" s="32">
        <v>1000</v>
      </c>
      <c r="E204" s="53" t="s">
        <v>52</v>
      </c>
      <c r="F204" s="35">
        <f t="shared" si="18"/>
        <v>1000</v>
      </c>
      <c r="G204" s="35"/>
    </row>
    <row r="205" spans="1:7" ht="22.5">
      <c r="A205" s="80" t="s">
        <v>415</v>
      </c>
      <c r="B205" s="81" t="s">
        <v>175</v>
      </c>
      <c r="C205" s="82" t="s">
        <v>416</v>
      </c>
      <c r="D205" s="83">
        <v>224225</v>
      </c>
      <c r="E205" s="84">
        <v>56335.18</v>
      </c>
      <c r="F205" s="85">
        <f t="shared" si="18"/>
        <v>167889.82</v>
      </c>
      <c r="G205" s="143">
        <f>E205/D205%</f>
        <v>25.124397368714462</v>
      </c>
    </row>
    <row r="206" spans="1:7" ht="22.5">
      <c r="A206" s="34" t="s">
        <v>189</v>
      </c>
      <c r="B206" s="61" t="s">
        <v>175</v>
      </c>
      <c r="C206" s="72" t="s">
        <v>417</v>
      </c>
      <c r="D206" s="32">
        <v>185500</v>
      </c>
      <c r="E206" s="53">
        <v>36972.68</v>
      </c>
      <c r="F206" s="35">
        <f t="shared" si="18"/>
        <v>148527.32</v>
      </c>
      <c r="G206" s="144">
        <f t="shared" ref="G206:G210" si="26">E206/D206%</f>
        <v>19.931363881401616</v>
      </c>
    </row>
    <row r="207" spans="1:7" ht="22.5">
      <c r="A207" s="34" t="s">
        <v>191</v>
      </c>
      <c r="B207" s="61" t="s">
        <v>175</v>
      </c>
      <c r="C207" s="72" t="s">
        <v>418</v>
      </c>
      <c r="D207" s="32">
        <v>185500</v>
      </c>
      <c r="E207" s="53">
        <v>36972.68</v>
      </c>
      <c r="F207" s="35">
        <f t="shared" ref="F207:G270" si="27">IF(OR(D207="-",E207=D207),"-",D207-IF(E207="-",0,E207))</f>
        <v>148527.32</v>
      </c>
      <c r="G207" s="144">
        <f t="shared" si="26"/>
        <v>19.931363881401616</v>
      </c>
    </row>
    <row r="208" spans="1:7" ht="22.5">
      <c r="A208" s="34" t="s">
        <v>195</v>
      </c>
      <c r="B208" s="61" t="s">
        <v>175</v>
      </c>
      <c r="C208" s="72" t="s">
        <v>419</v>
      </c>
      <c r="D208" s="32">
        <v>185500</v>
      </c>
      <c r="E208" s="53">
        <v>36972.68</v>
      </c>
      <c r="F208" s="35">
        <f t="shared" si="27"/>
        <v>148527.32</v>
      </c>
      <c r="G208" s="144">
        <f t="shared" si="26"/>
        <v>19.931363881401616</v>
      </c>
    </row>
    <row r="209" spans="1:7">
      <c r="A209" s="34" t="s">
        <v>197</v>
      </c>
      <c r="B209" s="61" t="s">
        <v>175</v>
      </c>
      <c r="C209" s="72" t="s">
        <v>420</v>
      </c>
      <c r="D209" s="32">
        <v>38725</v>
      </c>
      <c r="E209" s="53">
        <v>19362.5</v>
      </c>
      <c r="F209" s="35">
        <f t="shared" si="27"/>
        <v>19362.5</v>
      </c>
      <c r="G209" s="144">
        <f t="shared" si="26"/>
        <v>50</v>
      </c>
    </row>
    <row r="210" spans="1:7">
      <c r="A210" s="34" t="s">
        <v>147</v>
      </c>
      <c r="B210" s="61" t="s">
        <v>175</v>
      </c>
      <c r="C210" s="72" t="s">
        <v>421</v>
      </c>
      <c r="D210" s="32">
        <v>38725</v>
      </c>
      <c r="E210" s="53">
        <v>19362.5</v>
      </c>
      <c r="F210" s="35">
        <f t="shared" si="27"/>
        <v>19362.5</v>
      </c>
      <c r="G210" s="144">
        <f t="shared" si="26"/>
        <v>50</v>
      </c>
    </row>
    <row r="211" spans="1:7">
      <c r="A211" s="80" t="s">
        <v>422</v>
      </c>
      <c r="B211" s="81" t="s">
        <v>175</v>
      </c>
      <c r="C211" s="82" t="s">
        <v>423</v>
      </c>
      <c r="D211" s="83">
        <v>163598</v>
      </c>
      <c r="E211" s="84">
        <v>54182</v>
      </c>
      <c r="F211" s="85">
        <f t="shared" si="27"/>
        <v>109416</v>
      </c>
      <c r="G211" s="143">
        <f>E211/D211%</f>
        <v>33.118986784679521</v>
      </c>
    </row>
    <row r="212" spans="1:7">
      <c r="A212" s="34" t="s">
        <v>424</v>
      </c>
      <c r="B212" s="61" t="s">
        <v>175</v>
      </c>
      <c r="C212" s="72" t="s">
        <v>425</v>
      </c>
      <c r="D212" s="32">
        <v>163598</v>
      </c>
      <c r="E212" s="53">
        <v>54182</v>
      </c>
      <c r="F212" s="35">
        <f t="shared" si="27"/>
        <v>109416</v>
      </c>
      <c r="G212" s="144">
        <f t="shared" ref="G212:G214" si="28">E212/D212%</f>
        <v>33.118986784679521</v>
      </c>
    </row>
    <row r="213" spans="1:7" ht="22.5">
      <c r="A213" s="34" t="s">
        <v>426</v>
      </c>
      <c r="B213" s="61" t="s">
        <v>175</v>
      </c>
      <c r="C213" s="72" t="s">
        <v>427</v>
      </c>
      <c r="D213" s="32">
        <v>163598</v>
      </c>
      <c r="E213" s="53">
        <v>54182</v>
      </c>
      <c r="F213" s="35">
        <f t="shared" si="27"/>
        <v>109416</v>
      </c>
      <c r="G213" s="144">
        <f t="shared" si="28"/>
        <v>33.118986784679521</v>
      </c>
    </row>
    <row r="214" spans="1:7" ht="22.5">
      <c r="A214" s="34" t="s">
        <v>428</v>
      </c>
      <c r="B214" s="61" t="s">
        <v>175</v>
      </c>
      <c r="C214" s="72" t="s">
        <v>429</v>
      </c>
      <c r="D214" s="32">
        <v>163598</v>
      </c>
      <c r="E214" s="53">
        <v>54182</v>
      </c>
      <c r="F214" s="35">
        <f t="shared" si="27"/>
        <v>109416</v>
      </c>
      <c r="G214" s="144">
        <f t="shared" si="28"/>
        <v>33.118986784679521</v>
      </c>
    </row>
    <row r="215" spans="1:7">
      <c r="A215" s="80" t="s">
        <v>430</v>
      </c>
      <c r="B215" s="81" t="s">
        <v>175</v>
      </c>
      <c r="C215" s="82" t="s">
        <v>431</v>
      </c>
      <c r="D215" s="83">
        <v>163598</v>
      </c>
      <c r="E215" s="84">
        <v>54182</v>
      </c>
      <c r="F215" s="85">
        <f t="shared" si="27"/>
        <v>109416</v>
      </c>
      <c r="G215" s="143">
        <f>E215/D215%</f>
        <v>33.118986784679521</v>
      </c>
    </row>
    <row r="216" spans="1:7">
      <c r="A216" s="34" t="s">
        <v>424</v>
      </c>
      <c r="B216" s="61" t="s">
        <v>175</v>
      </c>
      <c r="C216" s="72" t="s">
        <v>432</v>
      </c>
      <c r="D216" s="32">
        <v>163598</v>
      </c>
      <c r="E216" s="53">
        <v>54182</v>
      </c>
      <c r="F216" s="35">
        <f t="shared" si="27"/>
        <v>109416</v>
      </c>
      <c r="G216" s="144">
        <f t="shared" ref="G216:G218" si="29">E216/D216%</f>
        <v>33.118986784679521</v>
      </c>
    </row>
    <row r="217" spans="1:7" ht="22.5">
      <c r="A217" s="34" t="s">
        <v>426</v>
      </c>
      <c r="B217" s="61" t="s">
        <v>175</v>
      </c>
      <c r="C217" s="72" t="s">
        <v>433</v>
      </c>
      <c r="D217" s="32">
        <v>163598</v>
      </c>
      <c r="E217" s="53">
        <v>54182</v>
      </c>
      <c r="F217" s="35">
        <f t="shared" si="27"/>
        <v>109416</v>
      </c>
      <c r="G217" s="144">
        <f t="shared" si="29"/>
        <v>33.118986784679521</v>
      </c>
    </row>
    <row r="218" spans="1:7" ht="22.5">
      <c r="A218" s="34" t="s">
        <v>428</v>
      </c>
      <c r="B218" s="61" t="s">
        <v>175</v>
      </c>
      <c r="C218" s="72" t="s">
        <v>434</v>
      </c>
      <c r="D218" s="32">
        <v>163598</v>
      </c>
      <c r="E218" s="53">
        <v>54182</v>
      </c>
      <c r="F218" s="35">
        <f t="shared" si="27"/>
        <v>109416</v>
      </c>
      <c r="G218" s="144">
        <f t="shared" si="29"/>
        <v>33.118986784679521</v>
      </c>
    </row>
    <row r="219" spans="1:7">
      <c r="A219" s="80" t="s">
        <v>435</v>
      </c>
      <c r="B219" s="81" t="s">
        <v>175</v>
      </c>
      <c r="C219" s="82" t="s">
        <v>436</v>
      </c>
      <c r="D219" s="83">
        <v>35500</v>
      </c>
      <c r="E219" s="84" t="s">
        <v>52</v>
      </c>
      <c r="F219" s="85">
        <f t="shared" si="27"/>
        <v>35500</v>
      </c>
      <c r="G219" s="85"/>
    </row>
    <row r="220" spans="1:7" ht="22.5">
      <c r="A220" s="34" t="s">
        <v>189</v>
      </c>
      <c r="B220" s="61" t="s">
        <v>175</v>
      </c>
      <c r="C220" s="72" t="s">
        <v>437</v>
      </c>
      <c r="D220" s="32">
        <v>35500</v>
      </c>
      <c r="E220" s="53" t="s">
        <v>52</v>
      </c>
      <c r="F220" s="35">
        <f t="shared" si="27"/>
        <v>35500</v>
      </c>
      <c r="G220" s="35"/>
    </row>
    <row r="221" spans="1:7" ht="22.5">
      <c r="A221" s="34" t="s">
        <v>191</v>
      </c>
      <c r="B221" s="61" t="s">
        <v>175</v>
      </c>
      <c r="C221" s="72" t="s">
        <v>438</v>
      </c>
      <c r="D221" s="32">
        <v>35500</v>
      </c>
      <c r="E221" s="53" t="s">
        <v>52</v>
      </c>
      <c r="F221" s="35">
        <f t="shared" si="27"/>
        <v>35500</v>
      </c>
      <c r="G221" s="35"/>
    </row>
    <row r="222" spans="1:7" ht="22.5">
      <c r="A222" s="34" t="s">
        <v>195</v>
      </c>
      <c r="B222" s="61" t="s">
        <v>175</v>
      </c>
      <c r="C222" s="72" t="s">
        <v>439</v>
      </c>
      <c r="D222" s="32">
        <v>35500</v>
      </c>
      <c r="E222" s="53" t="s">
        <v>52</v>
      </c>
      <c r="F222" s="35">
        <f t="shared" si="27"/>
        <v>35500</v>
      </c>
      <c r="G222" s="35"/>
    </row>
    <row r="223" spans="1:7">
      <c r="A223" s="80" t="s">
        <v>440</v>
      </c>
      <c r="B223" s="81" t="s">
        <v>175</v>
      </c>
      <c r="C223" s="82" t="s">
        <v>441</v>
      </c>
      <c r="D223" s="83">
        <v>35500</v>
      </c>
      <c r="E223" s="84" t="s">
        <v>52</v>
      </c>
      <c r="F223" s="85">
        <f t="shared" si="27"/>
        <v>35500</v>
      </c>
      <c r="G223" s="85"/>
    </row>
    <row r="224" spans="1:7" ht="22.5">
      <c r="A224" s="34" t="s">
        <v>189</v>
      </c>
      <c r="B224" s="61" t="s">
        <v>175</v>
      </c>
      <c r="C224" s="72" t="s">
        <v>442</v>
      </c>
      <c r="D224" s="32">
        <v>35500</v>
      </c>
      <c r="E224" s="53" t="s">
        <v>52</v>
      </c>
      <c r="F224" s="35">
        <f t="shared" si="27"/>
        <v>35500</v>
      </c>
      <c r="G224" s="35"/>
    </row>
    <row r="225" spans="1:7" ht="22.5">
      <c r="A225" s="34" t="s">
        <v>191</v>
      </c>
      <c r="B225" s="61" t="s">
        <v>175</v>
      </c>
      <c r="C225" s="72" t="s">
        <v>443</v>
      </c>
      <c r="D225" s="32">
        <v>35500</v>
      </c>
      <c r="E225" s="53" t="s">
        <v>52</v>
      </c>
      <c r="F225" s="35">
        <f t="shared" si="27"/>
        <v>35500</v>
      </c>
      <c r="G225" s="35"/>
    </row>
    <row r="226" spans="1:7" ht="22.5">
      <c r="A226" s="34" t="s">
        <v>195</v>
      </c>
      <c r="B226" s="61" t="s">
        <v>175</v>
      </c>
      <c r="C226" s="72" t="s">
        <v>444</v>
      </c>
      <c r="D226" s="32">
        <v>35500</v>
      </c>
      <c r="E226" s="53" t="s">
        <v>52</v>
      </c>
      <c r="F226" s="35">
        <f t="shared" si="27"/>
        <v>35500</v>
      </c>
      <c r="G226" s="35"/>
    </row>
    <row r="227" spans="1:7" ht="22.5">
      <c r="A227" s="80" t="s">
        <v>445</v>
      </c>
      <c r="B227" s="81" t="s">
        <v>175</v>
      </c>
      <c r="C227" s="82" t="s">
        <v>446</v>
      </c>
      <c r="D227" s="83">
        <v>30000</v>
      </c>
      <c r="E227" s="84" t="s">
        <v>52</v>
      </c>
      <c r="F227" s="85">
        <f t="shared" si="27"/>
        <v>30000</v>
      </c>
      <c r="G227" s="85"/>
    </row>
    <row r="228" spans="1:7">
      <c r="A228" s="34" t="s">
        <v>447</v>
      </c>
      <c r="B228" s="61" t="s">
        <v>175</v>
      </c>
      <c r="C228" s="72" t="s">
        <v>448</v>
      </c>
      <c r="D228" s="32">
        <v>30000</v>
      </c>
      <c r="E228" s="53" t="s">
        <v>52</v>
      </c>
      <c r="F228" s="35">
        <f t="shared" si="27"/>
        <v>30000</v>
      </c>
      <c r="G228" s="35"/>
    </row>
    <row r="229" spans="1:7">
      <c r="A229" s="34" t="s">
        <v>449</v>
      </c>
      <c r="B229" s="61" t="s">
        <v>175</v>
      </c>
      <c r="C229" s="72" t="s">
        <v>450</v>
      </c>
      <c r="D229" s="32">
        <v>30000</v>
      </c>
      <c r="E229" s="53" t="s">
        <v>52</v>
      </c>
      <c r="F229" s="35">
        <f t="shared" si="27"/>
        <v>30000</v>
      </c>
      <c r="G229" s="35"/>
    </row>
    <row r="230" spans="1:7" ht="22.5">
      <c r="A230" s="80" t="s">
        <v>451</v>
      </c>
      <c r="B230" s="81" t="s">
        <v>175</v>
      </c>
      <c r="C230" s="82" t="s">
        <v>452</v>
      </c>
      <c r="D230" s="83">
        <v>30000</v>
      </c>
      <c r="E230" s="84" t="s">
        <v>52</v>
      </c>
      <c r="F230" s="85">
        <f t="shared" si="27"/>
        <v>30000</v>
      </c>
      <c r="G230" s="85"/>
    </row>
    <row r="231" spans="1:7">
      <c r="A231" s="34" t="s">
        <v>447</v>
      </c>
      <c r="B231" s="61" t="s">
        <v>175</v>
      </c>
      <c r="C231" s="72" t="s">
        <v>453</v>
      </c>
      <c r="D231" s="32">
        <v>30000</v>
      </c>
      <c r="E231" s="53" t="s">
        <v>52</v>
      </c>
      <c r="F231" s="35">
        <f t="shared" si="27"/>
        <v>30000</v>
      </c>
      <c r="G231" s="35"/>
    </row>
    <row r="232" spans="1:7" ht="13.5" thickBot="1">
      <c r="A232" s="34" t="s">
        <v>449</v>
      </c>
      <c r="B232" s="61" t="s">
        <v>175</v>
      </c>
      <c r="C232" s="72" t="s">
        <v>454</v>
      </c>
      <c r="D232" s="32">
        <v>30000</v>
      </c>
      <c r="E232" s="53" t="s">
        <v>52</v>
      </c>
      <c r="F232" s="35">
        <f t="shared" si="27"/>
        <v>30000</v>
      </c>
      <c r="G232" s="35"/>
    </row>
    <row r="233" spans="1:7" ht="9" customHeight="1" thickBot="1">
      <c r="A233" s="66"/>
      <c r="B233" s="62"/>
      <c r="C233" s="76"/>
      <c r="D233" s="79"/>
      <c r="E233" s="62"/>
      <c r="F233" s="62"/>
      <c r="G233" s="62"/>
    </row>
    <row r="234" spans="1:7" ht="13.9" customHeight="1" thickBot="1">
      <c r="A234" s="60" t="s">
        <v>455</v>
      </c>
      <c r="B234" s="57" t="s">
        <v>456</v>
      </c>
      <c r="C234" s="77" t="s">
        <v>176</v>
      </c>
      <c r="D234" s="58">
        <v>-861300</v>
      </c>
      <c r="E234" s="58">
        <v>3017317.1</v>
      </c>
      <c r="F234" s="59" t="s">
        <v>457</v>
      </c>
      <c r="G234" s="59" t="s">
        <v>457</v>
      </c>
    </row>
  </sheetData>
  <mergeCells count="8">
    <mergeCell ref="G4:G9"/>
    <mergeCell ref="F4:F9"/>
    <mergeCell ref="A2:D2"/>
    <mergeCell ref="A4:A11"/>
    <mergeCell ref="B4:B11"/>
    <mergeCell ref="C4:C9"/>
    <mergeCell ref="D4:D11"/>
    <mergeCell ref="E4:E9"/>
  </mergeCells>
  <conditionalFormatting sqref="E13:G13 E234:G234 E15:G232">
    <cfRule type="cellIs" dxfId="0" priority="27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Normal="100" workbookViewId="0">
      <selection activeCell="D31" sqref="D3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19</v>
      </c>
      <c r="B1" s="119"/>
      <c r="C1" s="119"/>
      <c r="D1" s="119"/>
      <c r="E1" s="119"/>
      <c r="F1" s="119"/>
    </row>
    <row r="2" spans="1:6" ht="13.15" customHeight="1">
      <c r="A2" s="111" t="s">
        <v>27</v>
      </c>
      <c r="B2" s="111"/>
      <c r="C2" s="111"/>
      <c r="D2" s="111"/>
      <c r="E2" s="111"/>
      <c r="F2" s="111"/>
    </row>
    <row r="3" spans="1:6" ht="9" customHeight="1" thickBot="1">
      <c r="A3" s="9"/>
      <c r="B3" s="17"/>
      <c r="C3" s="11"/>
      <c r="D3" s="10"/>
      <c r="E3" s="10"/>
      <c r="F3" s="8"/>
    </row>
    <row r="4" spans="1:6" ht="13.9" customHeight="1">
      <c r="A4" s="95" t="s">
        <v>4</v>
      </c>
      <c r="B4" s="98" t="s">
        <v>11</v>
      </c>
      <c r="C4" s="115" t="s">
        <v>26</v>
      </c>
      <c r="D4" s="101" t="s">
        <v>17</v>
      </c>
      <c r="E4" s="101" t="s">
        <v>12</v>
      </c>
      <c r="F4" s="104" t="s">
        <v>15</v>
      </c>
    </row>
    <row r="5" spans="1:6" ht="4.9000000000000004" customHeight="1">
      <c r="A5" s="96"/>
      <c r="B5" s="99"/>
      <c r="C5" s="116"/>
      <c r="D5" s="102"/>
      <c r="E5" s="102"/>
      <c r="F5" s="105"/>
    </row>
    <row r="6" spans="1:6" ht="6" customHeight="1">
      <c r="A6" s="96"/>
      <c r="B6" s="99"/>
      <c r="C6" s="116"/>
      <c r="D6" s="102"/>
      <c r="E6" s="102"/>
      <c r="F6" s="105"/>
    </row>
    <row r="7" spans="1:6" ht="4.9000000000000004" customHeight="1">
      <c r="A7" s="96"/>
      <c r="B7" s="99"/>
      <c r="C7" s="116"/>
      <c r="D7" s="102"/>
      <c r="E7" s="102"/>
      <c r="F7" s="105"/>
    </row>
    <row r="8" spans="1:6" ht="6" customHeight="1">
      <c r="A8" s="96"/>
      <c r="B8" s="99"/>
      <c r="C8" s="116"/>
      <c r="D8" s="102"/>
      <c r="E8" s="102"/>
      <c r="F8" s="105"/>
    </row>
    <row r="9" spans="1:6" ht="6" customHeight="1">
      <c r="A9" s="96"/>
      <c r="B9" s="99"/>
      <c r="C9" s="116"/>
      <c r="D9" s="102"/>
      <c r="E9" s="102"/>
      <c r="F9" s="105"/>
    </row>
    <row r="10" spans="1:6" ht="18" customHeight="1">
      <c r="A10" s="97"/>
      <c r="B10" s="100"/>
      <c r="C10" s="120"/>
      <c r="D10" s="103"/>
      <c r="E10" s="103"/>
      <c r="F10" s="106"/>
    </row>
    <row r="11" spans="1:6" ht="13.9" customHeight="1" thickBot="1">
      <c r="A11" s="13">
        <v>1</v>
      </c>
      <c r="B11" s="14">
        <v>2</v>
      </c>
      <c r="C11" s="18">
        <v>3</v>
      </c>
      <c r="D11" s="15" t="s">
        <v>1</v>
      </c>
      <c r="E11" s="21" t="s">
        <v>2</v>
      </c>
      <c r="F11" s="16" t="s">
        <v>13</v>
      </c>
    </row>
    <row r="12" spans="1:6" ht="22.5">
      <c r="A12" s="90" t="s">
        <v>458</v>
      </c>
      <c r="B12" s="87" t="s">
        <v>459</v>
      </c>
      <c r="C12" s="91" t="s">
        <v>176</v>
      </c>
      <c r="D12" s="88">
        <v>861300</v>
      </c>
      <c r="E12" s="88">
        <v>-3017317.1</v>
      </c>
      <c r="F12" s="89">
        <v>3878617.1</v>
      </c>
    </row>
    <row r="13" spans="1:6">
      <c r="A13" s="52" t="s">
        <v>41</v>
      </c>
      <c r="B13" s="48"/>
      <c r="C13" s="49"/>
      <c r="D13" s="50"/>
      <c r="E13" s="50"/>
      <c r="F13" s="51"/>
    </row>
    <row r="14" spans="1:6" ht="22.5">
      <c r="A14" s="80" t="s">
        <v>460</v>
      </c>
      <c r="B14" s="92" t="s">
        <v>461</v>
      </c>
      <c r="C14" s="93" t="s">
        <v>176</v>
      </c>
      <c r="D14" s="83">
        <v>861300</v>
      </c>
      <c r="E14" s="83" t="s">
        <v>52</v>
      </c>
      <c r="F14" s="85">
        <v>861300</v>
      </c>
    </row>
    <row r="15" spans="1:6">
      <c r="A15" s="52" t="s">
        <v>462</v>
      </c>
      <c r="B15" s="48"/>
      <c r="C15" s="49"/>
      <c r="D15" s="50"/>
      <c r="E15" s="50"/>
      <c r="F15" s="51"/>
    </row>
    <row r="16" spans="1:6" ht="33.75">
      <c r="A16" s="43" t="s">
        <v>463</v>
      </c>
      <c r="B16" s="47" t="s">
        <v>461</v>
      </c>
      <c r="C16" s="46" t="s">
        <v>464</v>
      </c>
      <c r="D16" s="45">
        <v>2000000</v>
      </c>
      <c r="E16" s="45" t="s">
        <v>52</v>
      </c>
      <c r="F16" s="44">
        <v>2000000</v>
      </c>
    </row>
    <row r="17" spans="1:6" ht="33.75">
      <c r="A17" s="33" t="s">
        <v>465</v>
      </c>
      <c r="B17" s="29" t="s">
        <v>461</v>
      </c>
      <c r="C17" s="41" t="s">
        <v>466</v>
      </c>
      <c r="D17" s="31">
        <v>-1138700</v>
      </c>
      <c r="E17" s="31" t="s">
        <v>52</v>
      </c>
      <c r="F17" s="42">
        <v>-1138700</v>
      </c>
    </row>
    <row r="18" spans="1:6">
      <c r="A18" s="80" t="s">
        <v>467</v>
      </c>
      <c r="B18" s="92" t="s">
        <v>468</v>
      </c>
      <c r="C18" s="93" t="s">
        <v>176</v>
      </c>
      <c r="D18" s="83" t="s">
        <v>52</v>
      </c>
      <c r="E18" s="83" t="s">
        <v>52</v>
      </c>
      <c r="F18" s="85" t="s">
        <v>52</v>
      </c>
    </row>
    <row r="19" spans="1:6">
      <c r="A19" s="90" t="s">
        <v>469</v>
      </c>
      <c r="B19" s="87" t="s">
        <v>470</v>
      </c>
      <c r="C19" s="91" t="s">
        <v>471</v>
      </c>
      <c r="D19" s="88" t="s">
        <v>52</v>
      </c>
      <c r="E19" s="88">
        <v>-3017317.1</v>
      </c>
      <c r="F19" s="89" t="s">
        <v>52</v>
      </c>
    </row>
    <row r="20" spans="1:6" ht="22.5">
      <c r="A20" s="90" t="s">
        <v>472</v>
      </c>
      <c r="B20" s="87" t="s">
        <v>470</v>
      </c>
      <c r="C20" s="91" t="s">
        <v>473</v>
      </c>
      <c r="D20" s="88" t="s">
        <v>52</v>
      </c>
      <c r="E20" s="88">
        <v>-3017317.1</v>
      </c>
      <c r="F20" s="89" t="s">
        <v>52</v>
      </c>
    </row>
    <row r="21" spans="1:6" ht="45">
      <c r="A21" s="90" t="s">
        <v>474</v>
      </c>
      <c r="B21" s="87" t="s">
        <v>470</v>
      </c>
      <c r="C21" s="91" t="s">
        <v>475</v>
      </c>
      <c r="D21" s="88" t="s">
        <v>52</v>
      </c>
      <c r="E21" s="88" t="s">
        <v>52</v>
      </c>
      <c r="F21" s="89" t="s">
        <v>52</v>
      </c>
    </row>
    <row r="22" spans="1:6">
      <c r="A22" s="90" t="s">
        <v>476</v>
      </c>
      <c r="B22" s="87" t="s">
        <v>477</v>
      </c>
      <c r="C22" s="91" t="s">
        <v>478</v>
      </c>
      <c r="D22" s="88">
        <v>-23199115</v>
      </c>
      <c r="E22" s="88">
        <v>-7169003.4299999997</v>
      </c>
      <c r="F22" s="89" t="s">
        <v>457</v>
      </c>
    </row>
    <row r="23" spans="1:6" ht="22.5">
      <c r="A23" s="33" t="s">
        <v>479</v>
      </c>
      <c r="B23" s="29" t="s">
        <v>477</v>
      </c>
      <c r="C23" s="41" t="s">
        <v>480</v>
      </c>
      <c r="D23" s="31">
        <v>-23199115</v>
      </c>
      <c r="E23" s="31">
        <v>-7169003.4299999997</v>
      </c>
      <c r="F23" s="42" t="s">
        <v>457</v>
      </c>
    </row>
    <row r="24" spans="1:6">
      <c r="A24" s="90" t="s">
        <v>481</v>
      </c>
      <c r="B24" s="87" t="s">
        <v>482</v>
      </c>
      <c r="C24" s="91" t="s">
        <v>483</v>
      </c>
      <c r="D24" s="88">
        <v>23199115</v>
      </c>
      <c r="E24" s="88">
        <v>4151686.33</v>
      </c>
      <c r="F24" s="89" t="s">
        <v>457</v>
      </c>
    </row>
    <row r="25" spans="1:6" ht="23.25" thickBot="1">
      <c r="A25" s="33" t="s">
        <v>484</v>
      </c>
      <c r="B25" s="29" t="s">
        <v>482</v>
      </c>
      <c r="C25" s="41" t="s">
        <v>485</v>
      </c>
      <c r="D25" s="31">
        <v>23199115</v>
      </c>
      <c r="E25" s="31">
        <v>4151686.33</v>
      </c>
      <c r="F25" s="42" t="s">
        <v>457</v>
      </c>
    </row>
    <row r="26" spans="1:6" ht="13.15" customHeight="1">
      <c r="A26" s="68"/>
      <c r="B26" s="67"/>
      <c r="C26" s="64"/>
      <c r="D26" s="63"/>
      <c r="E26" s="63"/>
      <c r="F26" s="6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2" priority="12" stopIfTrue="1" operator="equal">
      <formula>0</formula>
    </cfRule>
  </conditionalFormatting>
  <conditionalFormatting sqref="E14:F14">
    <cfRule type="cellIs" dxfId="71" priority="11" stopIfTrue="1" operator="equal">
      <formula>0</formula>
    </cfRule>
  </conditionalFormatting>
  <conditionalFormatting sqref="E16:F16">
    <cfRule type="cellIs" dxfId="70" priority="10" stopIfTrue="1" operator="equal">
      <formula>0</formula>
    </cfRule>
  </conditionalFormatting>
  <conditionalFormatting sqref="E17:F17">
    <cfRule type="cellIs" dxfId="69" priority="9" stopIfTrue="1" operator="equal">
      <formula>0</formula>
    </cfRule>
  </conditionalFormatting>
  <conditionalFormatting sqref="E18:F18">
    <cfRule type="cellIs" dxfId="68" priority="8" stopIfTrue="1" operator="equal">
      <formula>0</formula>
    </cfRule>
  </conditionalFormatting>
  <conditionalFormatting sqref="E19:F19">
    <cfRule type="cellIs" dxfId="67" priority="7" stopIfTrue="1" operator="equal">
      <formula>0</formula>
    </cfRule>
  </conditionalFormatting>
  <conditionalFormatting sqref="E20:F20">
    <cfRule type="cellIs" dxfId="66" priority="6" stopIfTrue="1" operator="equal">
      <formula>0</formula>
    </cfRule>
  </conditionalFormatting>
  <conditionalFormatting sqref="E21:F21">
    <cfRule type="cellIs" dxfId="65" priority="5" stopIfTrue="1" operator="equal">
      <formula>0</formula>
    </cfRule>
  </conditionalFormatting>
  <conditionalFormatting sqref="E22:F22">
    <cfRule type="cellIs" dxfId="64" priority="4" stopIfTrue="1" operator="equal">
      <formula>0</formula>
    </cfRule>
  </conditionalFormatting>
  <conditionalFormatting sqref="E23:F23">
    <cfRule type="cellIs" dxfId="63" priority="3" stopIfTrue="1" operator="equal">
      <formula>0</formula>
    </cfRule>
  </conditionalFormatting>
  <conditionalFormatting sqref="E24:F24">
    <cfRule type="cellIs" dxfId="62" priority="2" stopIfTrue="1" operator="equal">
      <formula>0</formula>
    </cfRule>
  </conditionalFormatting>
  <conditionalFormatting sqref="E25:F25">
    <cfRule type="cellIs" dxfId="6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486</v>
      </c>
      <c r="B1" s="1" t="s">
        <v>2</v>
      </c>
    </row>
    <row r="2" spans="1:2">
      <c r="A2" t="s">
        <v>487</v>
      </c>
      <c r="B2" s="1" t="s">
        <v>488</v>
      </c>
    </row>
    <row r="3" spans="1:2">
      <c r="A3" t="s">
        <v>489</v>
      </c>
      <c r="B3" s="1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2016-05-19T06:02:11Z</cp:lastPrinted>
  <dcterms:created xsi:type="dcterms:W3CDTF">1999-06-18T11:49:53Z</dcterms:created>
  <dcterms:modified xsi:type="dcterms:W3CDTF">2016-05-19T06:02:13Z</dcterms:modified>
</cp:coreProperties>
</file>