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/>
  </bookViews>
  <sheets>
    <sheet name="Доходы" sheetId="10" r:id="rId1"/>
    <sheet name="Расходы" sheetId="11" r:id="rId2"/>
    <sheet name="Источники" sheetId="12" r:id="rId3"/>
    <sheet name="КонсТабл" sheetId="13" r:id="rId4"/>
    <sheet name="ExportParams" sheetId="14" state="hidden" r:id="rId5"/>
  </sheets>
  <definedNames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Доходы!$L$7</definedName>
    <definedName name="FILE_NAME">#REF!</definedName>
    <definedName name="FIO" localSheetId="2">Источники!$G$25</definedName>
    <definedName name="FIO" localSheetId="1">Расходы!#REF!</definedName>
    <definedName name="FORM_CODE" localSheetId="0">Доходы!$L$2</definedName>
    <definedName name="FORM_CODE">#REF!</definedName>
    <definedName name="PARAMS" localSheetId="0">Доходы!$L$8</definedName>
    <definedName name="PARAMS">#REF!</definedName>
    <definedName name="PERIOD" localSheetId="0">Доходы!$L$3</definedName>
    <definedName name="PERIOD">#REF!</definedName>
    <definedName name="RANGE_NAMES" localSheetId="0">Доходы!$L$6</definedName>
    <definedName name="RANGE_NAMES">#REF!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Доходы!$L$1</definedName>
    <definedName name="REG_DATE">#REF!</definedName>
    <definedName name="REND_1" localSheetId="0">Доходы!$A$85</definedName>
    <definedName name="REND_1" localSheetId="2">Источники!$A$35</definedName>
    <definedName name="REND_1" localSheetId="3">КонсТабл!#REF!</definedName>
    <definedName name="REND_1" localSheetId="1">Расходы!$A$234</definedName>
    <definedName name="REND_1">#REF!</definedName>
    <definedName name="S_520" localSheetId="2">Источники!$A$14</definedName>
    <definedName name="S_620" localSheetId="2">Источники!$A$20</definedName>
    <definedName name="S_700" localSheetId="2">Источники!$A$21</definedName>
    <definedName name="S_700a" localSheetId="2">Источники!$A$22</definedName>
    <definedName name="S_700b" localSheetId="2">Источники!$A$23</definedName>
    <definedName name="S_710b" localSheetId="2">Источники!$A$29</definedName>
    <definedName name="S_720b" localSheetId="2">Источники!$A$35</definedName>
    <definedName name="SIGN" localSheetId="2">Источники!$A$25:$G$26</definedName>
    <definedName name="SIGN" localSheetId="1">Расходы!$A$20:$D$22</definedName>
    <definedName name="SRC_CODE" localSheetId="0">Доходы!$L$5</definedName>
    <definedName name="SRC_CODE">#REF!</definedName>
    <definedName name="SRC_KIND" localSheetId="0">Доходы!$L$4</definedName>
    <definedName name="SRC_KIND">#REF!</definedName>
    <definedName name="_xlnm.Print_Area" localSheetId="3">КонсТабл!$A$1:$E$18</definedName>
  </definedNames>
  <calcPr calcId="125725"/>
</workbook>
</file>

<file path=xl/calcChain.xml><?xml version="1.0" encoding="utf-8"?>
<calcChain xmlns="http://schemas.openxmlformats.org/spreadsheetml/2006/main">
  <c r="E7" i="13"/>
  <c r="D7"/>
  <c r="D11"/>
  <c r="D12"/>
  <c r="D13"/>
  <c r="E15"/>
  <c r="E15" i="12"/>
  <c r="K219" i="11"/>
  <c r="K218"/>
  <c r="K217"/>
  <c r="K215"/>
  <c r="K214"/>
  <c r="K213"/>
  <c r="K211"/>
  <c r="K210"/>
  <c r="K202"/>
  <c r="K199"/>
  <c r="K198"/>
  <c r="K197"/>
  <c r="K196"/>
  <c r="K195"/>
  <c r="K194"/>
  <c r="K193"/>
  <c r="K188"/>
  <c r="K187"/>
  <c r="K186"/>
  <c r="K183"/>
  <c r="K182"/>
  <c r="K181"/>
  <c r="K180"/>
  <c r="K179"/>
  <c r="K178"/>
  <c r="K177"/>
  <c r="K175"/>
  <c r="K174"/>
  <c r="K168"/>
  <c r="K167"/>
  <c r="K162"/>
  <c r="K161"/>
  <c r="K160"/>
  <c r="K158"/>
  <c r="K157"/>
  <c r="K149"/>
  <c r="K148"/>
  <c r="K147"/>
  <c r="K145"/>
  <c r="K144"/>
  <c r="K141"/>
  <c r="K140"/>
  <c r="K139"/>
  <c r="K138"/>
  <c r="K130"/>
  <c r="K129"/>
  <c r="K128"/>
  <c r="K124"/>
  <c r="K123"/>
  <c r="K122"/>
  <c r="K120"/>
  <c r="K119"/>
  <c r="K118"/>
  <c r="K116"/>
  <c r="K115"/>
  <c r="K114"/>
  <c r="K112"/>
  <c r="K111"/>
  <c r="K105"/>
  <c r="K104"/>
  <c r="K103"/>
  <c r="K102"/>
  <c r="K101"/>
  <c r="K100"/>
  <c r="K94"/>
  <c r="K93"/>
  <c r="K92"/>
  <c r="K91"/>
  <c r="K85"/>
  <c r="K84"/>
  <c r="K83"/>
  <c r="K82"/>
  <c r="K77"/>
  <c r="K76"/>
  <c r="K75"/>
  <c r="K74"/>
  <c r="K73"/>
  <c r="K68"/>
  <c r="K67"/>
  <c r="K64"/>
  <c r="K63"/>
  <c r="K62"/>
  <c r="K61"/>
  <c r="K60"/>
  <c r="K59"/>
  <c r="K58"/>
  <c r="K57"/>
  <c r="K56"/>
  <c r="K55"/>
  <c r="K54"/>
  <c r="K53"/>
  <c r="K52"/>
  <c r="K51"/>
  <c r="K46"/>
  <c r="K45"/>
  <c r="K44"/>
  <c r="K42"/>
  <c r="K41"/>
  <c r="K36"/>
  <c r="K35"/>
  <c r="K34"/>
  <c r="K33"/>
  <c r="K216"/>
  <c r="K212"/>
  <c r="K206"/>
  <c r="K192"/>
  <c r="K176"/>
  <c r="K173"/>
  <c r="K163"/>
  <c r="K159"/>
  <c r="K153"/>
  <c r="K146"/>
  <c r="K137"/>
  <c r="K127"/>
  <c r="K121"/>
  <c r="K117"/>
  <c r="K113"/>
  <c r="K106"/>
  <c r="K99"/>
  <c r="K90"/>
  <c r="K81"/>
  <c r="K72"/>
  <c r="K66"/>
  <c r="K50"/>
  <c r="K37"/>
  <c r="K32"/>
  <c r="K29"/>
  <c r="K28"/>
  <c r="K27"/>
  <c r="K26"/>
  <c r="K25"/>
  <c r="K24"/>
  <c r="K23"/>
  <c r="K22"/>
  <c r="K21"/>
  <c r="K20"/>
  <c r="K19"/>
  <c r="K18"/>
  <c r="K17"/>
  <c r="K16"/>
  <c r="K15"/>
  <c r="K13"/>
  <c r="M79" i="10"/>
  <c r="M78"/>
  <c r="M77"/>
  <c r="M76"/>
  <c r="M75"/>
  <c r="M74"/>
  <c r="M73"/>
  <c r="M72"/>
  <c r="M71"/>
  <c r="M70"/>
  <c r="M69"/>
  <c r="M68"/>
  <c r="M67"/>
  <c r="M63"/>
  <c r="M62"/>
  <c r="M61"/>
  <c r="M60"/>
  <c r="M59"/>
  <c r="M55"/>
  <c r="M54"/>
  <c r="M53"/>
  <c r="M52"/>
  <c r="M51"/>
  <c r="M50"/>
  <c r="M49"/>
  <c r="M48"/>
  <c r="M46"/>
  <c r="M45"/>
  <c r="M44"/>
  <c r="M43"/>
  <c r="M42"/>
  <c r="M41"/>
  <c r="M40"/>
  <c r="M39"/>
  <c r="M36"/>
  <c r="M35"/>
  <c r="M34"/>
  <c r="M32"/>
  <c r="M31"/>
  <c r="M30"/>
  <c r="M29"/>
  <c r="M28"/>
  <c r="M25"/>
  <c r="M24"/>
  <c r="M23"/>
  <c r="M22"/>
  <c r="M20"/>
  <c r="D8" i="13" l="1"/>
  <c r="E8" l="1"/>
</calcChain>
</file>

<file path=xl/sharedStrings.xml><?xml version="1.0" encoding="utf-8"?>
<sst xmlns="http://schemas.openxmlformats.org/spreadsheetml/2006/main" count="1872" uniqueCount="535">
  <si>
    <t>4</t>
  </si>
  <si>
    <t>5</t>
  </si>
  <si>
    <t xml:space="preserve"> Наименование показателя</t>
  </si>
  <si>
    <t>6</t>
  </si>
  <si>
    <t>7</t>
  </si>
  <si>
    <t>8</t>
  </si>
  <si>
    <t>9</t>
  </si>
  <si>
    <t>010</t>
  </si>
  <si>
    <t>Код строки</t>
  </si>
  <si>
    <t>Наименование бюджета:</t>
  </si>
  <si>
    <t>Исполнено</t>
  </si>
  <si>
    <t>10</t>
  </si>
  <si>
    <t>12</t>
  </si>
  <si>
    <t>1. Доходы бюджета</t>
  </si>
  <si>
    <t>2. Расходы бюджета</t>
  </si>
  <si>
    <t>Периодичность: месячная</t>
  </si>
  <si>
    <t>из них:</t>
  </si>
  <si>
    <t>суммы подлежащие исключению в рамках консолидированного бюджета субъекта Российской Федерации</t>
  </si>
  <si>
    <t>в том числе:</t>
  </si>
  <si>
    <t>Единица измерения: руб.</t>
  </si>
  <si>
    <t xml:space="preserve">Код дохода по бюджетной классификации </t>
  </si>
  <si>
    <t xml:space="preserve">Код расхода по бюджетной классификации </t>
  </si>
  <si>
    <t xml:space="preserve">Код источника финансирования по бюджетной классификации </t>
  </si>
  <si>
    <t>Наименование финансового органа:</t>
  </si>
  <si>
    <t>3. Источники финансирования дефицита бюджетов</t>
  </si>
  <si>
    <t>4. Таблица консолидируемых расчетов</t>
  </si>
  <si>
    <t>Наименование показателя</t>
  </si>
  <si>
    <t>Код стро-ки</t>
  </si>
  <si>
    <t>ИТОГО</t>
  </si>
  <si>
    <t>3</t>
  </si>
  <si>
    <t>Всего выбытий</t>
  </si>
  <si>
    <t>900</t>
  </si>
  <si>
    <t>в том числе по видам выбытий:</t>
  </si>
  <si>
    <t>Субсидии</t>
  </si>
  <si>
    <t>Субвенции</t>
  </si>
  <si>
    <t>Дотации</t>
  </si>
  <si>
    <t>Иные межбюджетные трансферты</t>
  </si>
  <si>
    <t>Трансферты бюджету территориального фонда</t>
  </si>
  <si>
    <t>Возврат неиспользованных остатков субсидий, субвенций и иных межбюджетных трансфертов прошлых лет</t>
  </si>
  <si>
    <t>Выдача бюджетных кредитов другим бюджетам бюджетной системы Российской Федерации</t>
  </si>
  <si>
    <t>Уменьшение внутренних заимствований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</si>
  <si>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</si>
  <si>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-</t>
  </si>
  <si>
    <t>1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</si>
  <si>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</si>
  <si>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</si>
  <si>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</si>
  <si>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</si>
  <si>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</si>
  <si>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</si>
  <si>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</si>
  <si>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</si>
  <si>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</si>
  <si>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</si>
  <si>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Бюджеты сельских поселений</t>
  </si>
  <si>
    <t>450</t>
  </si>
  <si>
    <t>x</t>
  </si>
  <si>
    <t>Комитет финансов администрации Кировского муниципального района Ленинградской области</t>
  </si>
  <si>
    <t>Бюджет муниципального образования Суховское сельское поселение Кировского муниципального района Ленинградской области</t>
  </si>
  <si>
    <t>01.04.2016</t>
  </si>
  <si>
    <t>Доходы - всего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</si>
  <si>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</si>
  <si>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</si>
  <si>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</si>
  <si>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</si>
  <si>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</si>
  <si>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</si>
  <si>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</si>
  <si>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</si>
  <si>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</si>
  <si>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</si>
  <si>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</si>
  <si>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</si>
  <si>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</si>
  <si>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</si>
  <si>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</si>
  <si>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</si>
  <si>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</si>
  <si>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</si>
  <si>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</si>
  <si>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</si>
  <si>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</si>
  <si>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</si>
  <si>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</si>
  <si>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</si>
  <si>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</si>
  <si>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</si>
  <si>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</si>
  <si>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</si>
  <si>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</si>
  <si>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</si>
  <si>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</si>
  <si>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</si>
  <si>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</si>
  <si>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</si>
  <si>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</si>
  <si>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</si>
  <si>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</si>
  <si>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</si>
  <si>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 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</si>
  <si>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</si>
  <si>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</si>
  <si>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</si>
  <si>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</si>
  <si>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</si>
  <si>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</si>
  <si>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</si>
  <si>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</si>
  <si>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</si>
  <si>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</si>
  <si>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</si>
  <si>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</si>
  <si>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</si>
  <si>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</si>
  <si>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</si>
  <si>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</si>
  <si>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</si>
  <si>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</si>
  <si>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</si>
  <si>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</si>
  <si>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</si>
  <si>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</si>
  <si>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</si>
  <si>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</si>
  <si>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</si>
  <si>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</si>
  <si>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</si>
  <si>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</si>
  <si>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</si>
  <si>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</si>
  <si>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</si>
  <si>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</si>
  <si>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</si>
  <si>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</si>
  <si>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</si>
  <si>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</si>
  <si>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</si>
  <si>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</si>
  <si>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</si>
  <si>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</si>
  <si>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</si>
  <si>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</si>
  <si>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</si>
  <si>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</si>
  <si>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</si>
  <si>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</si>
  <si>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</si>
  <si>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</si>
  <si>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</si>
  <si>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</si>
  <si>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</si>
  <si>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</si>
  <si>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</si>
  <si>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</si>
  <si>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</si>
  <si>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</si>
  <si>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</si>
  <si>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</si>
  <si>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</si>
  <si>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</si>
  <si>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</si>
  <si>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000 20204000000000151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</si>
  <si>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</si>
  <si>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</si>
  <si>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</si>
  <si>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</si>
  <si>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</si>
  <si>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</si>
  <si>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</si>
  <si>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</si>
  <si>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</si>
  <si>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</si>
  <si>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</si>
  <si>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</si>
  <si>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</si>
  <si>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</si>
  <si>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</si>
  <si>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 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</si>
  <si>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</si>
  <si>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</si>
  <si>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000 21805000100000151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</si>
  <si>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</si>
  <si>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000 21805010100000151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</si>
  <si>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</si>
  <si>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</si>
  <si>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</si>
  <si>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</si>
  <si>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428</t>
  </si>
  <si>
    <t>C:\428M01.txt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</si>
  <si>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</si>
  <si>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</si>
  <si>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</si>
  <si>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</si>
  <si>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</si>
  <si>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</si>
  <si>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</si>
  <si>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</si>
  <si>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 и взносы по обязательному социальному страхованию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</si>
  <si>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</si>
  <si>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</si>
  <si>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</si>
  <si>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</si>
  <si>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</si>
  <si>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</si>
  <si>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</si>
  <si>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</si>
  <si>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</si>
  <si>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Закупка товаров, работ, услуг в сфере информационно-коммуникационных технологий</t>
  </si>
  <si>
    <t>000 0100 0000000000 242</t>
  </si>
  <si>
    <t>Прочая закупка товаров, работ и услуг для обеспечения государственных (муниципальных) нужд</t>
  </si>
  <si>
    <t>000 0100 0000000000 244</t>
  </si>
  <si>
    <t>Межбюджетные трансферты</t>
  </si>
  <si>
    <t>000 0100 0000000000 500</t>
  </si>
  <si>
    <t>000 0100 0000000000 540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</si>
  <si>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</si>
  <si>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</si>
  <si>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</si>
  <si>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</si>
  <si>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</si>
  <si>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</si>
  <si>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</si>
  <si>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</si>
  <si>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</si>
  <si>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</si>
  <si>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</si>
  <si>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</si>
  <si>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</si>
  <si>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</si>
  <si>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</si>
  <si>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</si>
  <si>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</si>
  <si>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</si>
  <si>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</si>
  <si>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</si>
  <si>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000 0103 0000000000 122</t>
  </si>
  <si>
    <t>000 0103 0000000000 200</t>
  </si>
  <si>
    <t>000 0103 0000000000 240</t>
  </si>
  <si>
    <t>000 0103 0000000000 242</t>
  </si>
  <si>
    <t>000 0103 0000000000 244</t>
  </si>
  <si>
    <t>000 0103 0000000000 500</t>
  </si>
  <si>
    <t>000 0103 0000000000 540</t>
  </si>
  <si>
    <t>000 0103 0000000000 800</t>
  </si>
  <si>
    <t>000 0103 0000000000 850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</si>
  <si>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</si>
  <si>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</si>
  <si>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</si>
  <si>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</si>
  <si>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</si>
  <si>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</si>
  <si>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</si>
  <si>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</si>
  <si>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</si>
  <si>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</si>
  <si>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</si>
  <si>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</si>
  <si>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</si>
  <si>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</si>
  <si>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</si>
  <si>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</si>
  <si>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</si>
  <si>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</si>
  <si>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</si>
  <si>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</si>
  <si>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000 0106 0000000000 500</t>
  </si>
  <si>
    <t>000 0106 0000000000 540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</si>
  <si>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</si>
  <si>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</si>
  <si>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</si>
  <si>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</si>
  <si>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</si>
  <si>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</si>
  <si>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</si>
  <si>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</si>
  <si>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</si>
  <si>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000 0113 0000000000 500</t>
  </si>
  <si>
    <t>000 0113 0000000000 540</t>
  </si>
  <si>
    <t>000 0113 0000000000 800</t>
  </si>
  <si>
    <t>000 0113 0000000000 850</t>
  </si>
  <si>
    <t>000 0113 0000000000 852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</si>
  <si>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</si>
  <si>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</si>
  <si>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</si>
  <si>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</si>
  <si>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</si>
  <si>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</si>
  <si>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000 0200 0000000000 200</t>
  </si>
  <si>
    <t>000 0200 0000000000 240</t>
  </si>
  <si>
    <t>000 0200 0000000000 242</t>
  </si>
  <si>
    <t>000 0200 0000000000 244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</si>
  <si>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</si>
  <si>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</si>
  <si>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</si>
  <si>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</si>
  <si>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</si>
  <si>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</si>
  <si>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</si>
  <si>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</si>
  <si>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000 0203 0000000000 242</t>
  </si>
  <si>
    <t>000 0203 0000000000 244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</si>
  <si>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</si>
  <si>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</si>
  <si>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</si>
  <si>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</si>
  <si>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000 0300 0000000000 242</t>
  </si>
  <si>
    <t>000 0300 0000000000 244</t>
  </si>
  <si>
    <t>000 0300 0000000000 500</t>
  </si>
  <si>
    <t>000 0300 0000000000 540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</si>
  <si>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</si>
  <si>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</si>
  <si>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</si>
  <si>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</si>
  <si>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000 0309 0000000000 242</t>
  </si>
  <si>
    <t>000 0309 0000000000 244</t>
  </si>
  <si>
    <t>000 0309 0000000000 500</t>
  </si>
  <si>
    <t>000 0309 0000000000 540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</si>
  <si>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</si>
  <si>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</si>
  <si>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</si>
  <si>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</si>
  <si>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</si>
  <si>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</si>
  <si>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</si>
  <si>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</si>
  <si>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</si>
  <si>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000 0314 0000000000 242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</si>
  <si>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</si>
  <si>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</si>
  <si>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</si>
  <si>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</si>
  <si>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</si>
  <si>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</si>
  <si>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</si>
  <si>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</si>
  <si>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</si>
  <si>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</si>
  <si>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</si>
  <si>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</si>
  <si>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</si>
  <si>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</si>
  <si>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</si>
  <si>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</si>
  <si>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</si>
  <si>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</si>
  <si>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</si>
  <si>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</si>
  <si>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ЖИЛИЩНО-КОММУНАЛЬНОЕ ХОЗЯЙСТВО</t>
  </si>
  <si>
    <t>000 0500 0000000000 000</t>
  </si>
  <si>
    <t>000 0500 0000000000 200</t>
  </si>
  <si>
    <t>000 0500 0000000000 240</t>
  </si>
  <si>
    <t>Закупка товаров, работ, услуг в целях капитального ремонта государственного (муниципального) имущества</t>
  </si>
  <si>
    <t>000 0500 0000000000 243</t>
  </si>
  <si>
    <t>000 0500 0000000000 244</t>
  </si>
  <si>
    <t>Предоставление субсидий бюджетным, автономным учреждениям и иным некоммерческим организациям</t>
  </si>
  <si>
    <t>000 0500 0000000000 600</t>
  </si>
  <si>
    <t>Субсидии некоммерческим организациям (за исключением государственных (муниципальных) учреждений)</t>
  </si>
  <si>
    <t>000 0500 0000000000 630</t>
  </si>
  <si>
    <t>000 0500 0000000000 800</t>
  </si>
  <si>
    <t>000 0500 0000000000 810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</si>
  <si>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</si>
  <si>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</si>
  <si>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</si>
  <si>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</si>
  <si>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</si>
  <si>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</si>
  <si>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000 0501 0000000000 600</t>
  </si>
  <si>
    <t>000 0501 0000000000 630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</si>
  <si>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</si>
  <si>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</si>
  <si>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</si>
  <si>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</si>
  <si>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</si>
  <si>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</si>
  <si>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</si>
  <si>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</si>
  <si>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</si>
  <si>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</si>
  <si>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</si>
  <si>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</si>
  <si>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ОБРАЗОВАНИЕ</t>
  </si>
  <si>
    <t>000 0700 0000000000 000</t>
  </si>
  <si>
    <t>000 0700 0000000000 200</t>
  </si>
  <si>
    <t>000 0700 0000000000 240</t>
  </si>
  <si>
    <t>000 0700 0000000000 244</t>
  </si>
  <si>
    <t>000 0700 0000000000 500</t>
  </si>
  <si>
    <t>000 0700 0000000000 540</t>
  </si>
  <si>
    <t>Молодежная политика и оздоровление детей</t>
  </si>
  <si>
    <t>000 0707 0000000000 000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</si>
  <si>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</si>
  <si>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</si>
  <si>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</si>
  <si>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</si>
  <si>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</si>
  <si>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000 0709 0000000000 500</t>
  </si>
  <si>
    <t>000 0709 0000000000 540</t>
  </si>
  <si>
    <t>КУЛЬТУРА, КИНЕМАТОГРАФИЯ</t>
  </si>
  <si>
    <t>000 0800 0000000000 000</t>
  </si>
  <si>
    <t>000 0800 0000000000 100</t>
  </si>
  <si>
    <t>Расходы на выплаты персоналу казенных учреждений</t>
  </si>
  <si>
    <t>000 0800 0000000000 110</t>
  </si>
  <si>
    <t>Фонд оплаты труда казенных учреждений и взносы по обязательному социальному страхованию</t>
  </si>
  <si>
    <t>000 0800 0000000000 111</t>
  </si>
  <si>
    <t>Иные выплаты персоналу казенных учреждений, за исключением фонда оплаты труда</t>
  </si>
  <si>
    <t>000 0800 0000000000 112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</si>
  <si>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</si>
  <si>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000 0800 0000000000 119</t>
  </si>
  <si>
    <t>000 0800 0000000000 200</t>
  </si>
  <si>
    <t>000 0800 0000000000 240</t>
  </si>
  <si>
    <t>000 0800 0000000000 242</t>
  </si>
  <si>
    <t>000 0800 0000000000 243</t>
  </si>
  <si>
    <t>000 0800 0000000000 244</t>
  </si>
  <si>
    <t>000 0800 0000000000 500</t>
  </si>
  <si>
    <t>000 0800 0000000000 540</t>
  </si>
  <si>
    <t>000 0800 0000000000 800</t>
  </si>
  <si>
    <t>000 0800 0000000000 850</t>
  </si>
  <si>
    <t>000 0800 0000000000 853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</si>
  <si>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</si>
  <si>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</si>
  <si>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</si>
  <si>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</si>
  <si>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</si>
  <si>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</si>
  <si>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</si>
  <si>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</si>
  <si>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</si>
  <si>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000 0801 0000000000 242</t>
  </si>
  <si>
    <t>000 0801 0000000000 243</t>
  </si>
  <si>
    <t>000 0801 0000000000 244</t>
  </si>
  <si>
    <t>000 0801 0000000000 800</t>
  </si>
  <si>
    <t>000 0801 0000000000 850</t>
  </si>
  <si>
    <t>000 0801 0000000000 853</t>
  </si>
  <si>
    <t>Другие вопросы в области культуры, кинематографии</t>
  </si>
  <si>
    <t>000 0804 0000000000 000</t>
  </si>
  <si>
    <t>000 0804 0000000000 200</t>
  </si>
  <si>
    <t>000 0804 0000000000 240</t>
  </si>
  <si>
    <t>000 0804 0000000000 244</t>
  </si>
  <si>
    <t>000 0804 0000000000 500</t>
  </si>
  <si>
    <t>000 0804 0000000000 540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</si>
  <si>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</si>
  <si>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</si>
  <si>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</si>
  <si>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</si>
  <si>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</si>
  <si>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</si>
  <si>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</si>
  <si>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</si>
  <si>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Пенсионное обеспечение</t>
  </si>
  <si>
    <t>000 1001 0000000000 000</t>
  </si>
  <si>
    <t>000 1001 0000000000 300</t>
  </si>
  <si>
    <t>000 1001 0000000000 320</t>
  </si>
  <si>
    <t>000 1001 0000000000 321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</si>
  <si>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</si>
  <si>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</si>
  <si>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</si>
  <si>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</si>
  <si>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</si>
  <si>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Физическая культура</t>
  </si>
  <si>
    <t>000 1101 0000000000 000</t>
  </si>
  <si>
    <t>000 1101 0000000000 200</t>
  </si>
  <si>
    <t>000 1101 0000000000 240</t>
  </si>
  <si>
    <t>000 1101 0000000000 244</t>
  </si>
  <si>
    <t>ОБСЛУЖИВАНИЕ ГОСУДАРСТВЕННОГО И МУНИЦИПАЛЬНОГО ДОЛГА</t>
  </si>
  <si>
    <t>000 1300 0000000000 000</t>
  </si>
  <si>
    <t>Обслуживание государственного (муниципального) долга</t>
  </si>
  <si>
    <t>000 1300 0000000000 700</t>
  </si>
  <si>
    <t>Обслуживание муниципального долга</t>
  </si>
  <si>
    <t>000 1300 0000000000 730</t>
  </si>
  <si>
    <t>Обслуживание государственного внутреннего и муниципального долга</t>
  </si>
  <si>
    <t>000 1301 0000000000 000</t>
  </si>
  <si>
    <t>000 1301 0000000000 700</t>
  </si>
  <si>
    <t>000 1301 0000000000 730</t>
  </si>
  <si>
    <t>Результат исполнения бюджета (дефицит / профицит)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</si>
  <si>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</si>
  <si>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</si>
  <si>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</si>
  <si>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</si>
  <si>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</si>
  <si>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000 01020000000000000</t>
  </si>
  <si>
    <t>000 01020000100000000</t>
  </si>
  <si>
    <t>000 01020000100000710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</si>
  <si>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</si>
  <si>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</si>
  <si>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</si>
  <si>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</si>
  <si>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</si>
  <si>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</si>
  <si>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</si>
  <si>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</si>
  <si>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</si>
  <si>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</si>
  <si>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</si>
  <si>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</si>
  <si>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</si>
  <si>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</si>
  <si>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000 01050201000000000</t>
  </si>
  <si>
    <t>000 01050201100000000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</si>
  <si>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</si>
  <si>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</si>
  <si>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</si>
  <si>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</si>
  <si>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</si>
  <si>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</si>
  <si>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000 01050201100000610</t>
  </si>
  <si>
    <t>00001060000000000600</t>
  </si>
  <si>
    <t>EXPORT_SRC_KIND</t>
  </si>
  <si>
    <t>EXPORT_PARAM_SRC_KIND</t>
  </si>
  <si>
    <t>EXPORT_SRC_CODE</t>
  </si>
  <si>
    <t>09091</t>
  </si>
  <si>
    <t>ОТЧЕТ ОБ ИСПОЛНЕНИИ  БЮДЖЕТА МО СУХОВСКОЕ СЕЛЬСКОЕ ПОСЕЛЕНИЕ</t>
  </si>
  <si>
    <t>КИРОВСКОГО МУНИЦИПАЛЬНОГО РАЙОНА ЛЕНИНГРАДСКОЙ ОБЛАСТИ</t>
  </si>
  <si>
    <t>на 01.04.2016 г.</t>
  </si>
  <si>
    <t xml:space="preserve">Бюджет               МО Суховское сельское поселение </t>
  </si>
  <si>
    <t xml:space="preserve">Бюджет                     МО Суховское сельское поселение </t>
  </si>
  <si>
    <t>Утвержденные назначения</t>
  </si>
  <si>
    <t>41625445</t>
  </si>
  <si>
    <t>383</t>
  </si>
  <si>
    <t>коды</t>
  </si>
  <si>
    <r>
      <rPr>
        <sz val="8"/>
        <color theme="0"/>
        <rFont val="Arial Cyr"/>
        <charset val="204"/>
      </rPr>
      <t>.</t>
    </r>
    <r>
      <rPr>
        <sz val="8"/>
        <rFont val="Arial Cyr"/>
        <family val="2"/>
        <charset val="204"/>
      </rPr>
      <t>0503317</t>
    </r>
  </si>
  <si>
    <t>2288910</t>
  </si>
  <si>
    <t>Форма по ОКУД</t>
  </si>
  <si>
    <t>Дата</t>
  </si>
  <si>
    <t>по ОКПО</t>
  </si>
  <si>
    <t>по ОКТМО</t>
  </si>
  <si>
    <t>по ОКЕЙ</t>
  </si>
  <si>
    <t>9(гр.7+гр.8)</t>
  </si>
  <si>
    <t>6(гр.4+гр.5)</t>
  </si>
  <si>
    <t>%</t>
  </si>
  <si>
    <t xml:space="preserve">Бюджет                    МО Суховское сельское поселение </t>
  </si>
  <si>
    <t>Утверждено</t>
  </si>
  <si>
    <t>"05"  апреля 2016г.</t>
  </si>
  <si>
    <t xml:space="preserve">Бюджет               МО Суховское сельское поселение а </t>
  </si>
  <si>
    <t>Бюджет МО Суховское сельское поселение</t>
  </si>
  <si>
    <t>стр.1-2</t>
  </si>
  <si>
    <t>стр.3-5</t>
  </si>
  <si>
    <t>стр.6</t>
  </si>
  <si>
    <t xml:space="preserve">  стр.7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</si>
</sst>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?"/>
    <numFmt numFmtId="165" formatCode="0.0"/>
  </numFmts>
  <fonts count="3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24"/>
      <name val="Arial Cyr"/>
      <charset val="204"/>
    </font>
    <font>
      <b/>
      <i/>
      <sz val="26"/>
      <name val="Arial Cyr"/>
      <charset val="204"/>
    </font>
    <font>
      <sz val="24"/>
      <name val="Arial Cyr"/>
      <charset val="204"/>
    </font>
    <font>
      <u/>
      <sz val="8"/>
      <name val="Arial Cyr"/>
      <family val="2"/>
      <charset val="204"/>
    </font>
    <font>
      <u/>
      <sz val="10"/>
      <name val="Arial Cyr"/>
      <family val="2"/>
      <charset val="204"/>
    </font>
    <font>
      <sz val="8"/>
      <color theme="0"/>
      <name val="Arial Cyr"/>
      <charset val="204"/>
    </font>
    <font>
      <b/>
      <sz val="18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4" borderId="1" applyNumberFormat="0" applyAlignment="0" applyProtection="0"/>
    <xf numFmtId="0" fontId="10" fillId="11" borderId="2" applyNumberFormat="0" applyAlignment="0" applyProtection="0"/>
    <xf numFmtId="0" fontId="11" fillId="11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3" borderId="0" applyNumberFormat="0" applyBorder="0" applyAlignment="0" applyProtection="0"/>
  </cellStyleXfs>
  <cellXfs count="16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right" vertical="center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5" fillId="0" borderId="22" xfId="0" applyFont="1" applyFill="1" applyBorder="1" applyAlignment="1">
      <alignment horizontal="center" vertical="center" wrapText="1"/>
    </xf>
    <xf numFmtId="49" fontId="23" fillId="0" borderId="22" xfId="0" applyNumberFormat="1" applyFont="1" applyFill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/>
    </xf>
    <xf numFmtId="49" fontId="25" fillId="0" borderId="27" xfId="0" applyNumberFormat="1" applyFont="1" applyFill="1" applyBorder="1" applyAlignment="1">
      <alignment horizontal="center" vertical="center" wrapText="1"/>
    </xf>
    <xf numFmtId="49" fontId="25" fillId="0" borderId="25" xfId="0" applyNumberFormat="1" applyFont="1" applyFill="1" applyBorder="1" applyAlignment="1">
      <alignment horizontal="center" vertical="center" wrapText="1"/>
    </xf>
    <xf numFmtId="49" fontId="24" fillId="0" borderId="27" xfId="0" applyNumberFormat="1" applyFont="1" applyFill="1" applyBorder="1" applyAlignment="1">
      <alignment horizontal="center" vertical="center" wrapText="1"/>
    </xf>
    <xf numFmtId="49" fontId="25" fillId="0" borderId="28" xfId="0" applyNumberFormat="1" applyFont="1" applyFill="1" applyBorder="1" applyAlignment="1">
      <alignment horizontal="center" vertical="center" wrapText="1"/>
    </xf>
    <xf numFmtId="49" fontId="25" fillId="0" borderId="29" xfId="0" applyNumberFormat="1" applyFont="1" applyFill="1" applyBorder="1" applyAlignment="1">
      <alignment horizontal="center" vertical="center" wrapText="1"/>
    </xf>
    <xf numFmtId="4" fontId="23" fillId="0" borderId="32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 wrapText="1"/>
    </xf>
    <xf numFmtId="0" fontId="3" fillId="0" borderId="14" xfId="0" applyFont="1" applyBorder="1"/>
    <xf numFmtId="0" fontId="3" fillId="0" borderId="0" xfId="0" applyFont="1"/>
    <xf numFmtId="165" fontId="3" fillId="0" borderId="14" xfId="0" applyNumberFormat="1" applyFont="1" applyBorder="1"/>
    <xf numFmtId="0" fontId="3" fillId="0" borderId="31" xfId="0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left" vertical="center" wrapText="1"/>
    </xf>
    <xf numFmtId="165" fontId="3" fillId="0" borderId="31" xfId="0" applyNumberFormat="1" applyFont="1" applyBorder="1"/>
    <xf numFmtId="49" fontId="2" fillId="0" borderId="50" xfId="0" applyNumberFormat="1" applyFont="1" applyBorder="1" applyAlignment="1">
      <alignment horizontal="left" vertical="center" wrapText="1"/>
    </xf>
    <xf numFmtId="0" fontId="3" fillId="0" borderId="31" xfId="0" applyFont="1" applyBorder="1"/>
    <xf numFmtId="164" fontId="2" fillId="0" borderId="50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right" vertical="center"/>
    </xf>
    <xf numFmtId="0" fontId="0" fillId="0" borderId="51" xfId="0" applyBorder="1"/>
    <xf numFmtId="0" fontId="3" fillId="0" borderId="13" xfId="0" applyFont="1" applyBorder="1"/>
    <xf numFmtId="49" fontId="3" fillId="0" borderId="0" xfId="0" applyNumberFormat="1" applyFont="1" applyBorder="1" applyAlignment="1">
      <alignment horizontal="right"/>
    </xf>
    <xf numFmtId="165" fontId="7" fillId="0" borderId="14" xfId="0" applyNumberFormat="1" applyFont="1" applyBorder="1"/>
    <xf numFmtId="0" fontId="7" fillId="0" borderId="14" xfId="0" applyFont="1" applyBorder="1"/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0" fontId="0" fillId="0" borderId="49" xfId="0" applyBorder="1" applyAlignment="1"/>
    <xf numFmtId="0" fontId="0" fillId="0" borderId="52" xfId="0" applyBorder="1" applyAlignment="1"/>
    <xf numFmtId="0" fontId="5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 wrapText="1"/>
    </xf>
    <xf numFmtId="49" fontId="2" fillId="0" borderId="42" xfId="0" applyNumberFormat="1" applyFont="1" applyBorder="1" applyAlignment="1">
      <alignment horizontal="center" wrapText="1"/>
    </xf>
    <xf numFmtId="49" fontId="2" fillId="0" borderId="3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9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49" fontId="2" fillId="0" borderId="20" xfId="0" applyNumberFormat="1" applyFont="1" applyBorder="1" applyAlignment="1">
      <alignment horizontal="left" wrapText="1"/>
    </xf>
    <xf numFmtId="49" fontId="0" fillId="0" borderId="20" xfId="0" applyNumberFormat="1" applyBorder="1" applyAlignment="1">
      <alignment horizontal="left" wrapText="1"/>
    </xf>
    <xf numFmtId="49" fontId="5" fillId="0" borderId="0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0" fillId="0" borderId="42" xfId="0" applyBorder="1" applyAlignment="1"/>
    <xf numFmtId="49" fontId="3" fillId="0" borderId="21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32" fillId="0" borderId="0" xfId="0" applyFont="1"/>
    <xf numFmtId="4" fontId="23" fillId="0" borderId="36" xfId="0" applyNumberFormat="1" applyFont="1" applyBorder="1" applyAlignment="1">
      <alignment horizontal="right"/>
    </xf>
    <xf numFmtId="4" fontId="23" fillId="0" borderId="53" xfId="0" applyNumberFormat="1" applyFont="1" applyBorder="1" applyAlignment="1">
      <alignment horizontal="right"/>
    </xf>
    <xf numFmtId="4" fontId="23" fillId="0" borderId="54" xfId="0" applyNumberFormat="1" applyFont="1" applyFill="1" applyBorder="1" applyAlignment="1">
      <alignment horizontal="right"/>
    </xf>
    <xf numFmtId="4" fontId="23" fillId="0" borderId="55" xfId="0" applyNumberFormat="1" applyFont="1" applyBorder="1" applyAlignment="1">
      <alignment horizontal="right"/>
    </xf>
    <xf numFmtId="4" fontId="23" fillId="0" borderId="56" xfId="0" applyNumberFormat="1" applyFont="1" applyBorder="1" applyAlignment="1">
      <alignment horizontal="right"/>
    </xf>
    <xf numFmtId="0" fontId="24" fillId="0" borderId="0" xfId="0" applyFont="1" applyBorder="1" applyAlignment="1">
      <alignment horizontal="center" vertical="center" textRotation="90" wrapText="1"/>
    </xf>
    <xf numFmtId="0" fontId="25" fillId="0" borderId="0" xfId="0" applyFont="1" applyBorder="1" applyAlignment="1">
      <alignment textRotation="90"/>
    </xf>
    <xf numFmtId="0" fontId="24" fillId="0" borderId="0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30" xfId="0" applyFont="1" applyBorder="1" applyAlignment="1"/>
    <xf numFmtId="0" fontId="24" fillId="0" borderId="5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49" fontId="23" fillId="0" borderId="47" xfId="0" applyNumberFormat="1" applyFont="1" applyFill="1" applyBorder="1" applyAlignment="1">
      <alignment horizontal="center" vertical="center" wrapText="1"/>
    </xf>
    <xf numFmtId="49" fontId="23" fillId="0" borderId="18" xfId="0" applyNumberFormat="1" applyFont="1" applyFill="1" applyBorder="1" applyAlignment="1">
      <alignment horizontal="center" vertical="center" wrapText="1"/>
    </xf>
    <xf numFmtId="0" fontId="26" fillId="0" borderId="58" xfId="0" applyFont="1" applyBorder="1"/>
    <xf numFmtId="49" fontId="27" fillId="0" borderId="58" xfId="0" applyNumberFormat="1" applyFont="1" applyFill="1" applyBorder="1" applyAlignment="1">
      <alignment horizontal="left" vertical="center" wrapText="1"/>
    </xf>
    <xf numFmtId="49" fontId="28" fillId="0" borderId="59" xfId="0" applyNumberFormat="1" applyFont="1" applyFill="1" applyBorder="1" applyAlignment="1">
      <alignment horizontal="left" vertical="center" wrapText="1" indent="2"/>
    </xf>
    <xf numFmtId="49" fontId="28" fillId="0" borderId="60" xfId="0" applyNumberFormat="1" applyFont="1" applyFill="1" applyBorder="1" applyAlignment="1">
      <alignment horizontal="left" vertical="center" wrapText="1" indent="3"/>
    </xf>
    <xf numFmtId="49" fontId="28" fillId="0" borderId="61" xfId="0" applyNumberFormat="1" applyFont="1" applyFill="1" applyBorder="1" applyAlignment="1">
      <alignment horizontal="left" vertical="center" wrapText="1" indent="3"/>
    </xf>
    <xf numFmtId="49" fontId="28" fillId="0" borderId="62" xfId="0" applyNumberFormat="1" applyFont="1" applyFill="1" applyBorder="1" applyAlignment="1">
      <alignment horizontal="left" vertical="center" wrapText="1" indent="3"/>
    </xf>
    <xf numFmtId="4" fontId="23" fillId="0" borderId="38" xfId="0" applyNumberFormat="1" applyFont="1" applyFill="1" applyBorder="1" applyAlignment="1">
      <alignment horizontal="right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Тысячи [0]_Лист1" xfId="24"/>
    <cellStyle name="Тысячи_Лист1" xfId="25"/>
    <cellStyle name="Хороший" xfId="26" builtinId="26" customBuiltin="1"/>
  </cellStyles>
  <dxfs count="4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28;714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M85"/>
  <sheetViews>
    <sheetView showGridLines="0" tabSelected="1" zoomScaleNormal="100" workbookViewId="0">
      <selection activeCell="N9" sqref="N9"/>
    </sheetView>
  </sheetViews>
  <sheetFormatPr defaultColWidth="16.7109375" defaultRowHeight="12.75"/>
  <cols>
    <col min="1" max="1" width="45.7109375" customWidth="1"/>
    <col min="2" max="2" width="4.140625" customWidth="1"/>
    <col min="3" max="3" width="16" customWidth="1"/>
    <col min="4" max="4" width="4.28515625" customWidth="1"/>
    <col min="5" max="5" width="12.7109375" customWidth="1"/>
    <col min="6" max="6" width="12.85546875" customWidth="1"/>
    <col min="7" max="8" width="12.28515625" customWidth="1"/>
    <col min="9" max="9" width="13.28515625" customWidth="1"/>
    <col min="10" max="10" width="10.5703125" customWidth="1"/>
    <col min="11" max="11" width="0.28515625" customWidth="1"/>
    <col min="12" max="12" width="6.140625" hidden="1" customWidth="1"/>
    <col min="13" max="13" width="4.5703125" style="61" customWidth="1"/>
  </cols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L1" s="1" t="s">
        <v>59</v>
      </c>
    </row>
    <row r="2" spans="1:13" ht="15.4" customHeight="1">
      <c r="A2" s="105" t="s">
        <v>507</v>
      </c>
      <c r="B2" s="106"/>
      <c r="C2" s="106"/>
      <c r="D2" s="106"/>
      <c r="E2" s="106"/>
      <c r="F2" s="106"/>
      <c r="G2" s="16"/>
      <c r="H2" s="52"/>
      <c r="I2" s="52"/>
      <c r="J2" s="52"/>
      <c r="L2" s="1" t="s">
        <v>187</v>
      </c>
    </row>
    <row r="3" spans="1:13" ht="15.4" customHeight="1">
      <c r="A3" s="105" t="s">
        <v>508</v>
      </c>
      <c r="B3" s="106"/>
      <c r="C3" s="106"/>
      <c r="D3" s="106"/>
      <c r="E3" s="106"/>
      <c r="F3" s="106"/>
      <c r="G3" s="58"/>
      <c r="H3" s="50"/>
      <c r="I3" s="50"/>
      <c r="J3" s="84" t="s">
        <v>515</v>
      </c>
      <c r="K3" s="85"/>
      <c r="L3" s="1" t="s">
        <v>29</v>
      </c>
    </row>
    <row r="4" spans="1:13">
      <c r="A4" s="7"/>
      <c r="B4" s="7"/>
      <c r="C4" s="7"/>
      <c r="D4" s="7"/>
      <c r="E4" s="3"/>
      <c r="F4" s="3"/>
      <c r="G4" s="51"/>
      <c r="H4" s="3"/>
      <c r="I4" s="54" t="s">
        <v>518</v>
      </c>
      <c r="J4" s="86" t="s">
        <v>516</v>
      </c>
      <c r="K4" s="87"/>
    </row>
    <row r="5" spans="1:13" ht="14.85" customHeight="1">
      <c r="A5" s="107" t="s">
        <v>509</v>
      </c>
      <c r="B5" s="108"/>
      <c r="C5" s="108"/>
      <c r="D5" s="108"/>
      <c r="E5" s="108"/>
      <c r="F5" s="108"/>
      <c r="G5" s="54"/>
      <c r="H5" s="53"/>
      <c r="I5" s="51" t="s">
        <v>519</v>
      </c>
      <c r="J5" s="88" t="s">
        <v>59</v>
      </c>
      <c r="K5" s="89"/>
    </row>
    <row r="6" spans="1:13" ht="27.75" customHeight="1">
      <c r="A6" s="7" t="s">
        <v>23</v>
      </c>
      <c r="B6" s="109" t="s">
        <v>57</v>
      </c>
      <c r="C6" s="110"/>
      <c r="D6" s="110"/>
      <c r="E6" s="110"/>
      <c r="F6" s="110"/>
      <c r="G6" s="54"/>
      <c r="H6" s="49"/>
      <c r="I6" s="59" t="s">
        <v>520</v>
      </c>
      <c r="J6" s="90" t="s">
        <v>517</v>
      </c>
      <c r="K6" s="91"/>
      <c r="L6" s="1" t="s">
        <v>43</v>
      </c>
    </row>
    <row r="7" spans="1:13" ht="23.25" customHeight="1">
      <c r="A7" s="7" t="s">
        <v>9</v>
      </c>
      <c r="B7" s="109" t="s">
        <v>58</v>
      </c>
      <c r="C7" s="110"/>
      <c r="D7" s="110"/>
      <c r="E7" s="110"/>
      <c r="F7" s="110"/>
      <c r="G7" s="54"/>
      <c r="H7" s="49"/>
      <c r="I7" s="59" t="s">
        <v>521</v>
      </c>
      <c r="J7" s="90" t="s">
        <v>513</v>
      </c>
      <c r="K7" s="91"/>
      <c r="L7" s="1" t="s">
        <v>188</v>
      </c>
    </row>
    <row r="8" spans="1:13">
      <c r="A8" s="7" t="s">
        <v>15</v>
      </c>
      <c r="B8" s="7"/>
      <c r="C8" s="7"/>
      <c r="D8" s="7"/>
      <c r="E8" s="6"/>
      <c r="F8" s="6"/>
      <c r="G8" s="54"/>
      <c r="H8" s="6"/>
      <c r="I8" s="51"/>
      <c r="J8" s="88"/>
      <c r="K8" s="89"/>
    </row>
    <row r="9" spans="1:13">
      <c r="A9" s="7" t="s">
        <v>19</v>
      </c>
      <c r="B9" s="7"/>
      <c r="C9" s="14"/>
      <c r="D9" s="14"/>
      <c r="E9" s="6"/>
      <c r="F9" s="6"/>
      <c r="G9" s="54"/>
      <c r="H9" s="6"/>
      <c r="I9" s="51" t="s">
        <v>522</v>
      </c>
      <c r="J9" s="88" t="s">
        <v>514</v>
      </c>
      <c r="K9" s="89"/>
    </row>
    <row r="10" spans="1:13" ht="15" customHeight="1">
      <c r="A10" s="111" t="s">
        <v>13</v>
      </c>
      <c r="B10" s="106"/>
      <c r="C10" s="106"/>
      <c r="D10" s="106"/>
      <c r="E10" s="106"/>
      <c r="F10" s="106"/>
      <c r="G10" s="55"/>
      <c r="H10" s="55"/>
      <c r="I10" s="55"/>
      <c r="J10" s="55"/>
    </row>
    <row r="11" spans="1:13" ht="21.75" customHeight="1" thickBot="1">
      <c r="A11" s="11"/>
      <c r="B11" s="11"/>
      <c r="C11" s="13"/>
      <c r="D11" s="13"/>
      <c r="E11" s="12"/>
      <c r="F11" s="12"/>
      <c r="G11" s="12"/>
      <c r="H11" s="12"/>
      <c r="I11" s="12"/>
      <c r="J11" s="12" t="s">
        <v>531</v>
      </c>
    </row>
    <row r="12" spans="1:13" ht="13.5" customHeight="1">
      <c r="A12" s="112" t="s">
        <v>2</v>
      </c>
      <c r="B12" s="115" t="s">
        <v>8</v>
      </c>
      <c r="C12" s="118" t="s">
        <v>20</v>
      </c>
      <c r="D12" s="119"/>
      <c r="E12" s="124" t="s">
        <v>512</v>
      </c>
      <c r="F12" s="124"/>
      <c r="G12" s="124"/>
      <c r="H12" s="80" t="s">
        <v>10</v>
      </c>
      <c r="I12" s="81"/>
      <c r="J12" s="81"/>
      <c r="K12" s="82"/>
      <c r="L12" s="82"/>
      <c r="M12" s="83"/>
    </row>
    <row r="13" spans="1:13" ht="9.9499999999999993" customHeight="1">
      <c r="A13" s="113"/>
      <c r="B13" s="116"/>
      <c r="C13" s="120"/>
      <c r="D13" s="121"/>
      <c r="E13" s="98" t="s">
        <v>510</v>
      </c>
      <c r="F13" s="98" t="s">
        <v>17</v>
      </c>
      <c r="G13" s="98" t="s">
        <v>511</v>
      </c>
      <c r="H13" s="98" t="s">
        <v>511</v>
      </c>
      <c r="I13" s="98" t="s">
        <v>17</v>
      </c>
      <c r="J13" s="98" t="s">
        <v>511</v>
      </c>
      <c r="K13" s="10"/>
      <c r="L13" s="10"/>
      <c r="M13" s="77" t="s">
        <v>525</v>
      </c>
    </row>
    <row r="14" spans="1:13" ht="9.9499999999999993" customHeight="1">
      <c r="A14" s="113"/>
      <c r="B14" s="116"/>
      <c r="C14" s="120"/>
      <c r="D14" s="121"/>
      <c r="E14" s="99"/>
      <c r="F14" s="101"/>
      <c r="G14" s="101"/>
      <c r="H14" s="99"/>
      <c r="I14" s="101"/>
      <c r="J14" s="99"/>
      <c r="K14" s="10"/>
      <c r="L14" s="10"/>
      <c r="M14" s="78"/>
    </row>
    <row r="15" spans="1:13" ht="9.9499999999999993" customHeight="1">
      <c r="A15" s="113"/>
      <c r="B15" s="116"/>
      <c r="C15" s="120"/>
      <c r="D15" s="121"/>
      <c r="E15" s="99"/>
      <c r="F15" s="101"/>
      <c r="G15" s="101"/>
      <c r="H15" s="99"/>
      <c r="I15" s="101"/>
      <c r="J15" s="99"/>
      <c r="K15" s="10"/>
      <c r="L15" s="10"/>
      <c r="M15" s="78"/>
    </row>
    <row r="16" spans="1:13" ht="9.9499999999999993" customHeight="1">
      <c r="A16" s="113"/>
      <c r="B16" s="116"/>
      <c r="C16" s="120"/>
      <c r="D16" s="121"/>
      <c r="E16" s="99"/>
      <c r="F16" s="101"/>
      <c r="G16" s="101"/>
      <c r="H16" s="99"/>
      <c r="I16" s="101"/>
      <c r="J16" s="99"/>
      <c r="K16" s="10"/>
      <c r="L16" s="10"/>
      <c r="M16" s="78"/>
    </row>
    <row r="17" spans="1:13" ht="9.9499999999999993" customHeight="1">
      <c r="A17" s="113"/>
      <c r="B17" s="116"/>
      <c r="C17" s="120"/>
      <c r="D17" s="121"/>
      <c r="E17" s="99"/>
      <c r="F17" s="101"/>
      <c r="G17" s="101"/>
      <c r="H17" s="99"/>
      <c r="I17" s="101"/>
      <c r="J17" s="99"/>
      <c r="K17" s="10"/>
      <c r="L17" s="10"/>
      <c r="M17" s="78"/>
    </row>
    <row r="18" spans="1:13" ht="92.25" customHeight="1">
      <c r="A18" s="114"/>
      <c r="B18" s="117"/>
      <c r="C18" s="122"/>
      <c r="D18" s="123"/>
      <c r="E18" s="100"/>
      <c r="F18" s="102"/>
      <c r="G18" s="102"/>
      <c r="H18" s="100"/>
      <c r="I18" s="102"/>
      <c r="J18" s="100"/>
      <c r="K18" s="10"/>
      <c r="L18" s="10"/>
      <c r="M18" s="79"/>
    </row>
    <row r="19" spans="1:13" ht="14.25" customHeight="1" thickBot="1">
      <c r="A19" s="17">
        <v>1</v>
      </c>
      <c r="B19" s="18">
        <v>2</v>
      </c>
      <c r="C19" s="103">
        <v>3</v>
      </c>
      <c r="D19" s="104"/>
      <c r="E19" s="20" t="s">
        <v>0</v>
      </c>
      <c r="F19" s="20" t="s">
        <v>1</v>
      </c>
      <c r="G19" s="20" t="s">
        <v>524</v>
      </c>
      <c r="H19" s="20" t="s">
        <v>4</v>
      </c>
      <c r="I19" s="20" t="s">
        <v>5</v>
      </c>
      <c r="J19" s="19" t="s">
        <v>523</v>
      </c>
      <c r="K19" s="10"/>
      <c r="L19" s="10"/>
      <c r="M19" s="63">
        <v>10</v>
      </c>
    </row>
    <row r="20" spans="1:13">
      <c r="A20" s="64" t="s">
        <v>60</v>
      </c>
      <c r="B20" s="24" t="s">
        <v>7</v>
      </c>
      <c r="C20" s="96" t="s">
        <v>56</v>
      </c>
      <c r="D20" s="97"/>
      <c r="E20" s="25">
        <v>8633500</v>
      </c>
      <c r="F20" s="25">
        <v>10761095</v>
      </c>
      <c r="G20" s="25">
        <v>19394595</v>
      </c>
      <c r="H20" s="25">
        <v>902369.6</v>
      </c>
      <c r="I20" s="25">
        <v>1998897.09</v>
      </c>
      <c r="J20" s="25">
        <v>2901266.69</v>
      </c>
      <c r="K20" s="10"/>
      <c r="L20" s="10"/>
      <c r="M20" s="65">
        <f>J20/G20*100</f>
        <v>14.959150680898468</v>
      </c>
    </row>
    <row r="21" spans="1:13">
      <c r="A21" s="66" t="s">
        <v>18</v>
      </c>
      <c r="B21" s="27"/>
      <c r="C21" s="94"/>
      <c r="D21" s="95"/>
      <c r="E21" s="28"/>
      <c r="F21" s="28"/>
      <c r="G21" s="28"/>
      <c r="H21" s="28"/>
      <c r="I21" s="28"/>
      <c r="J21" s="28"/>
      <c r="K21" s="10"/>
      <c r="L21" s="10"/>
      <c r="M21" s="67"/>
    </row>
    <row r="22" spans="1:13" ht="12.75" customHeight="1">
      <c r="A22" s="66" t="s">
        <v>61</v>
      </c>
      <c r="B22" s="27" t="s">
        <v>7</v>
      </c>
      <c r="C22" s="94" t="s">
        <v>62</v>
      </c>
      <c r="D22" s="95"/>
      <c r="E22" s="28">
        <v>8613500</v>
      </c>
      <c r="F22" s="28" t="s">
        <v>42</v>
      </c>
      <c r="G22" s="28">
        <v>8613500</v>
      </c>
      <c r="H22" s="28">
        <v>882369.6</v>
      </c>
      <c r="I22" s="28" t="s">
        <v>42</v>
      </c>
      <c r="J22" s="28">
        <v>882369.6</v>
      </c>
      <c r="K22" s="10"/>
      <c r="L22" s="10"/>
      <c r="M22" s="67">
        <f>J22/G22*100</f>
        <v>10.244030881755384</v>
      </c>
    </row>
    <row r="23" spans="1:13" ht="12.75" customHeight="1">
      <c r="A23" s="66" t="s">
        <v>63</v>
      </c>
      <c r="B23" s="27" t="s">
        <v>7</v>
      </c>
      <c r="C23" s="94" t="s">
        <v>64</v>
      </c>
      <c r="D23" s="95"/>
      <c r="E23" s="28">
        <v>456000</v>
      </c>
      <c r="F23" s="28" t="s">
        <v>42</v>
      </c>
      <c r="G23" s="28">
        <v>456000</v>
      </c>
      <c r="H23" s="28">
        <v>89952.09</v>
      </c>
      <c r="I23" s="28" t="s">
        <v>42</v>
      </c>
      <c r="J23" s="28">
        <v>89952.09</v>
      </c>
      <c r="K23" s="10"/>
      <c r="L23" s="10"/>
      <c r="M23" s="67">
        <f t="shared" ref="M23:M25" si="0">J23/G23*100</f>
        <v>19.72633552631579</v>
      </c>
    </row>
    <row r="24" spans="1:13" ht="12.75" customHeight="1">
      <c r="A24" s="66" t="s">
        <v>65</v>
      </c>
      <c r="B24" s="27" t="s">
        <v>7</v>
      </c>
      <c r="C24" s="94" t="s">
        <v>66</v>
      </c>
      <c r="D24" s="95"/>
      <c r="E24" s="28">
        <v>456000</v>
      </c>
      <c r="F24" s="28" t="s">
        <v>42</v>
      </c>
      <c r="G24" s="28">
        <v>456000</v>
      </c>
      <c r="H24" s="28">
        <v>89952.09</v>
      </c>
      <c r="I24" s="28" t="s">
        <v>42</v>
      </c>
      <c r="J24" s="28">
        <v>89952.09</v>
      </c>
      <c r="K24" s="10"/>
      <c r="L24" s="10"/>
      <c r="M24" s="67">
        <f t="shared" si="0"/>
        <v>19.72633552631579</v>
      </c>
    </row>
    <row r="25" spans="1:13" ht="56.25">
      <c r="A25" s="68" t="s">
        <v>67</v>
      </c>
      <c r="B25" s="27" t="s">
        <v>7</v>
      </c>
      <c r="C25" s="94" t="s">
        <v>68</v>
      </c>
      <c r="D25" s="95"/>
      <c r="E25" s="28">
        <v>456000</v>
      </c>
      <c r="F25" s="28" t="s">
        <v>42</v>
      </c>
      <c r="G25" s="28">
        <v>456000</v>
      </c>
      <c r="H25" s="28">
        <v>89952.09</v>
      </c>
      <c r="I25" s="28" t="s">
        <v>42</v>
      </c>
      <c r="J25" s="28">
        <v>89952.09</v>
      </c>
      <c r="K25" s="10"/>
      <c r="L25" s="10"/>
      <c r="M25" s="67">
        <f t="shared" si="0"/>
        <v>19.72633552631579</v>
      </c>
    </row>
    <row r="26" spans="1:13" ht="90">
      <c r="A26" s="68" t="s">
        <v>69</v>
      </c>
      <c r="B26" s="27" t="s">
        <v>7</v>
      </c>
      <c r="C26" s="94" t="s">
        <v>70</v>
      </c>
      <c r="D26" s="95"/>
      <c r="E26" s="28" t="s">
        <v>42</v>
      </c>
      <c r="F26" s="28" t="s">
        <v>42</v>
      </c>
      <c r="G26" s="28" t="s">
        <v>42</v>
      </c>
      <c r="H26" s="28">
        <v>89950.6</v>
      </c>
      <c r="I26" s="28" t="s">
        <v>42</v>
      </c>
      <c r="J26" s="28">
        <v>89950.6</v>
      </c>
      <c r="K26" s="10"/>
      <c r="L26" s="10"/>
      <c r="M26" s="67"/>
    </row>
    <row r="27" spans="1:13" ht="67.5">
      <c r="A27" s="68" t="s">
        <v>71</v>
      </c>
      <c r="B27" s="27" t="s">
        <v>7</v>
      </c>
      <c r="C27" s="94" t="s">
        <v>72</v>
      </c>
      <c r="D27" s="95"/>
      <c r="E27" s="28" t="s">
        <v>42</v>
      </c>
      <c r="F27" s="28" t="s">
        <v>42</v>
      </c>
      <c r="G27" s="28" t="s">
        <v>42</v>
      </c>
      <c r="H27" s="28">
        <v>1.49</v>
      </c>
      <c r="I27" s="28" t="s">
        <v>42</v>
      </c>
      <c r="J27" s="28">
        <v>1.49</v>
      </c>
      <c r="K27" s="10"/>
      <c r="L27" s="10"/>
      <c r="M27" s="67"/>
    </row>
    <row r="28" spans="1:13" ht="22.5">
      <c r="A28" s="66" t="s">
        <v>73</v>
      </c>
      <c r="B28" s="27" t="s">
        <v>7</v>
      </c>
      <c r="C28" s="94" t="s">
        <v>74</v>
      </c>
      <c r="D28" s="95"/>
      <c r="E28" s="28">
        <v>2235000</v>
      </c>
      <c r="F28" s="28" t="s">
        <v>42</v>
      </c>
      <c r="G28" s="28">
        <v>2235000</v>
      </c>
      <c r="H28" s="28">
        <v>431211.24</v>
      </c>
      <c r="I28" s="28" t="s">
        <v>42</v>
      </c>
      <c r="J28" s="28">
        <v>431211.24</v>
      </c>
      <c r="K28" s="10"/>
      <c r="L28" s="10"/>
      <c r="M28" s="67">
        <f t="shared" ref="M28:M32" si="1">J28/G28*100</f>
        <v>19.293567785234899</v>
      </c>
    </row>
    <row r="29" spans="1:13" ht="22.5">
      <c r="A29" s="66" t="s">
        <v>75</v>
      </c>
      <c r="B29" s="27" t="s">
        <v>7</v>
      </c>
      <c r="C29" s="94" t="s">
        <v>76</v>
      </c>
      <c r="D29" s="95"/>
      <c r="E29" s="28">
        <v>2235000</v>
      </c>
      <c r="F29" s="28" t="s">
        <v>42</v>
      </c>
      <c r="G29" s="28">
        <v>2235000</v>
      </c>
      <c r="H29" s="28">
        <v>431211.24</v>
      </c>
      <c r="I29" s="28" t="s">
        <v>42</v>
      </c>
      <c r="J29" s="28">
        <v>431211.24</v>
      </c>
      <c r="K29" s="10"/>
      <c r="L29" s="10"/>
      <c r="M29" s="67">
        <f t="shared" si="1"/>
        <v>19.293567785234899</v>
      </c>
    </row>
    <row r="30" spans="1:13" ht="56.25">
      <c r="A30" s="66" t="s">
        <v>77</v>
      </c>
      <c r="B30" s="27" t="s">
        <v>7</v>
      </c>
      <c r="C30" s="94" t="s">
        <v>78</v>
      </c>
      <c r="D30" s="95"/>
      <c r="E30" s="28">
        <v>699555</v>
      </c>
      <c r="F30" s="28" t="s">
        <v>42</v>
      </c>
      <c r="G30" s="28">
        <v>699555</v>
      </c>
      <c r="H30" s="28">
        <v>149993.01999999999</v>
      </c>
      <c r="I30" s="28" t="s">
        <v>42</v>
      </c>
      <c r="J30" s="28">
        <v>149993.01999999999</v>
      </c>
      <c r="K30" s="10"/>
      <c r="L30" s="10"/>
      <c r="M30" s="67">
        <f t="shared" si="1"/>
        <v>21.441204765886884</v>
      </c>
    </row>
    <row r="31" spans="1:13" ht="78.75">
      <c r="A31" s="68" t="s">
        <v>79</v>
      </c>
      <c r="B31" s="27" t="s">
        <v>7</v>
      </c>
      <c r="C31" s="94" t="s">
        <v>80</v>
      </c>
      <c r="D31" s="95"/>
      <c r="E31" s="28">
        <v>11175</v>
      </c>
      <c r="F31" s="28" t="s">
        <v>42</v>
      </c>
      <c r="G31" s="28">
        <v>11175</v>
      </c>
      <c r="H31" s="28">
        <v>2620.19</v>
      </c>
      <c r="I31" s="28" t="s">
        <v>42</v>
      </c>
      <c r="J31" s="28">
        <v>2620.19</v>
      </c>
      <c r="K31" s="10"/>
      <c r="L31" s="10"/>
      <c r="M31" s="67">
        <f t="shared" si="1"/>
        <v>23.446890380313199</v>
      </c>
    </row>
    <row r="32" spans="1:13" ht="56.25">
      <c r="A32" s="66" t="s">
        <v>81</v>
      </c>
      <c r="B32" s="27" t="s">
        <v>7</v>
      </c>
      <c r="C32" s="94" t="s">
        <v>82</v>
      </c>
      <c r="D32" s="95"/>
      <c r="E32" s="28">
        <v>1524270</v>
      </c>
      <c r="F32" s="28" t="s">
        <v>42</v>
      </c>
      <c r="G32" s="28">
        <v>1524270</v>
      </c>
      <c r="H32" s="28">
        <v>305567.02</v>
      </c>
      <c r="I32" s="28" t="s">
        <v>42</v>
      </c>
      <c r="J32" s="28">
        <v>305567.02</v>
      </c>
      <c r="K32" s="10"/>
      <c r="L32" s="10"/>
      <c r="M32" s="67">
        <f t="shared" si="1"/>
        <v>20.046777801833009</v>
      </c>
    </row>
    <row r="33" spans="1:13" ht="56.25">
      <c r="A33" s="66" t="s">
        <v>83</v>
      </c>
      <c r="B33" s="27" t="s">
        <v>7</v>
      </c>
      <c r="C33" s="94" t="s">
        <v>84</v>
      </c>
      <c r="D33" s="95"/>
      <c r="E33" s="28" t="s">
        <v>42</v>
      </c>
      <c r="F33" s="28" t="s">
        <v>42</v>
      </c>
      <c r="G33" s="28" t="s">
        <v>42</v>
      </c>
      <c r="H33" s="28">
        <v>-26968.99</v>
      </c>
      <c r="I33" s="28" t="s">
        <v>42</v>
      </c>
      <c r="J33" s="28">
        <v>-26968.99</v>
      </c>
      <c r="K33" s="10"/>
      <c r="L33" s="10"/>
      <c r="M33" s="67"/>
    </row>
    <row r="34" spans="1:13" ht="12.75" customHeight="1">
      <c r="A34" s="66" t="s">
        <v>85</v>
      </c>
      <c r="B34" s="27" t="s">
        <v>7</v>
      </c>
      <c r="C34" s="94" t="s">
        <v>86</v>
      </c>
      <c r="D34" s="95"/>
      <c r="E34" s="28">
        <v>5622500</v>
      </c>
      <c r="F34" s="28" t="s">
        <v>42</v>
      </c>
      <c r="G34" s="28">
        <v>5622500</v>
      </c>
      <c r="H34" s="28">
        <v>292583.09000000003</v>
      </c>
      <c r="I34" s="28" t="s">
        <v>42</v>
      </c>
      <c r="J34" s="28">
        <v>292583.09000000003</v>
      </c>
      <c r="K34" s="10"/>
      <c r="L34" s="10"/>
      <c r="M34" s="67">
        <f t="shared" ref="M34:M36" si="2">J34/G34*100</f>
        <v>5.2037899510893739</v>
      </c>
    </row>
    <row r="35" spans="1:13" ht="12.75" customHeight="1">
      <c r="A35" s="66" t="s">
        <v>87</v>
      </c>
      <c r="B35" s="27" t="s">
        <v>7</v>
      </c>
      <c r="C35" s="94" t="s">
        <v>88</v>
      </c>
      <c r="D35" s="95"/>
      <c r="E35" s="28">
        <v>620000</v>
      </c>
      <c r="F35" s="28" t="s">
        <v>42</v>
      </c>
      <c r="G35" s="28">
        <v>620000</v>
      </c>
      <c r="H35" s="28">
        <v>37330.79</v>
      </c>
      <c r="I35" s="28" t="s">
        <v>42</v>
      </c>
      <c r="J35" s="28">
        <v>37330.79</v>
      </c>
      <c r="K35" s="10"/>
      <c r="L35" s="10"/>
      <c r="M35" s="67">
        <f t="shared" si="2"/>
        <v>6.0210951612903223</v>
      </c>
    </row>
    <row r="36" spans="1:13" ht="33.75">
      <c r="A36" s="66" t="s">
        <v>89</v>
      </c>
      <c r="B36" s="27" t="s">
        <v>7</v>
      </c>
      <c r="C36" s="94" t="s">
        <v>90</v>
      </c>
      <c r="D36" s="95"/>
      <c r="E36" s="28">
        <v>620000</v>
      </c>
      <c r="F36" s="28" t="s">
        <v>42</v>
      </c>
      <c r="G36" s="28">
        <v>620000</v>
      </c>
      <c r="H36" s="28">
        <v>37330.79</v>
      </c>
      <c r="I36" s="28" t="s">
        <v>42</v>
      </c>
      <c r="J36" s="28">
        <v>37330.79</v>
      </c>
      <c r="K36" s="10"/>
      <c r="L36" s="10"/>
      <c r="M36" s="67">
        <f t="shared" si="2"/>
        <v>6.0210951612903223</v>
      </c>
    </row>
    <row r="37" spans="1:13" ht="67.5">
      <c r="A37" s="66" t="s">
        <v>91</v>
      </c>
      <c r="B37" s="27" t="s">
        <v>7</v>
      </c>
      <c r="C37" s="94" t="s">
        <v>92</v>
      </c>
      <c r="D37" s="95"/>
      <c r="E37" s="28" t="s">
        <v>42</v>
      </c>
      <c r="F37" s="28" t="s">
        <v>42</v>
      </c>
      <c r="G37" s="28" t="s">
        <v>42</v>
      </c>
      <c r="H37" s="28">
        <v>37243.97</v>
      </c>
      <c r="I37" s="28" t="s">
        <v>42</v>
      </c>
      <c r="J37" s="28">
        <v>37243.97</v>
      </c>
      <c r="K37" s="10"/>
      <c r="L37" s="10"/>
      <c r="M37" s="67"/>
    </row>
    <row r="38" spans="1:13" ht="45">
      <c r="A38" s="66" t="s">
        <v>93</v>
      </c>
      <c r="B38" s="27" t="s">
        <v>7</v>
      </c>
      <c r="C38" s="94" t="s">
        <v>94</v>
      </c>
      <c r="D38" s="95"/>
      <c r="E38" s="28" t="s">
        <v>42</v>
      </c>
      <c r="F38" s="28" t="s">
        <v>42</v>
      </c>
      <c r="G38" s="28" t="s">
        <v>42</v>
      </c>
      <c r="H38" s="28">
        <v>86.82</v>
      </c>
      <c r="I38" s="28" t="s">
        <v>42</v>
      </c>
      <c r="J38" s="28">
        <v>86.82</v>
      </c>
      <c r="K38" s="10"/>
      <c r="L38" s="10"/>
      <c r="M38" s="67"/>
    </row>
    <row r="39" spans="1:13" ht="12.75" customHeight="1">
      <c r="A39" s="66" t="s">
        <v>95</v>
      </c>
      <c r="B39" s="27" t="s">
        <v>7</v>
      </c>
      <c r="C39" s="94" t="s">
        <v>96</v>
      </c>
      <c r="D39" s="95"/>
      <c r="E39" s="28">
        <v>5002500</v>
      </c>
      <c r="F39" s="28" t="s">
        <v>42</v>
      </c>
      <c r="G39" s="28">
        <v>5002500</v>
      </c>
      <c r="H39" s="28">
        <v>255252.3</v>
      </c>
      <c r="I39" s="28" t="s">
        <v>42</v>
      </c>
      <c r="J39" s="28">
        <v>255252.3</v>
      </c>
      <c r="K39" s="10"/>
      <c r="L39" s="10"/>
      <c r="M39" s="67">
        <f t="shared" ref="M39:M46" si="3">J39/G39*100</f>
        <v>5.1024947526236879</v>
      </c>
    </row>
    <row r="40" spans="1:13" ht="12.75" customHeight="1">
      <c r="A40" s="66" t="s">
        <v>97</v>
      </c>
      <c r="B40" s="27" t="s">
        <v>7</v>
      </c>
      <c r="C40" s="94" t="s">
        <v>98</v>
      </c>
      <c r="D40" s="95"/>
      <c r="E40" s="28">
        <v>2651300</v>
      </c>
      <c r="F40" s="28" t="s">
        <v>42</v>
      </c>
      <c r="G40" s="28">
        <v>2651300</v>
      </c>
      <c r="H40" s="28">
        <v>98226.28</v>
      </c>
      <c r="I40" s="28" t="s">
        <v>42</v>
      </c>
      <c r="J40" s="28">
        <v>98226.28</v>
      </c>
      <c r="K40" s="10"/>
      <c r="L40" s="10"/>
      <c r="M40" s="67">
        <f t="shared" si="3"/>
        <v>3.70483460943688</v>
      </c>
    </row>
    <row r="41" spans="1:13" ht="33.75">
      <c r="A41" s="66" t="s">
        <v>99</v>
      </c>
      <c r="B41" s="27" t="s">
        <v>7</v>
      </c>
      <c r="C41" s="94" t="s">
        <v>100</v>
      </c>
      <c r="D41" s="95"/>
      <c r="E41" s="28">
        <v>2651300</v>
      </c>
      <c r="F41" s="28" t="s">
        <v>42</v>
      </c>
      <c r="G41" s="28">
        <v>2651300</v>
      </c>
      <c r="H41" s="28">
        <v>98226.28</v>
      </c>
      <c r="I41" s="28" t="s">
        <v>42</v>
      </c>
      <c r="J41" s="28">
        <v>98226.28</v>
      </c>
      <c r="K41" s="10"/>
      <c r="L41" s="10"/>
      <c r="M41" s="67">
        <f t="shared" si="3"/>
        <v>3.70483460943688</v>
      </c>
    </row>
    <row r="42" spans="1:13" ht="12.75" customHeight="1">
      <c r="A42" s="66" t="s">
        <v>101</v>
      </c>
      <c r="B42" s="27" t="s">
        <v>7</v>
      </c>
      <c r="C42" s="94" t="s">
        <v>102</v>
      </c>
      <c r="D42" s="95"/>
      <c r="E42" s="28">
        <v>2351200</v>
      </c>
      <c r="F42" s="28" t="s">
        <v>42</v>
      </c>
      <c r="G42" s="28">
        <v>2351200</v>
      </c>
      <c r="H42" s="28">
        <v>157026.01999999999</v>
      </c>
      <c r="I42" s="28" t="s">
        <v>42</v>
      </c>
      <c r="J42" s="28">
        <v>157026.01999999999</v>
      </c>
      <c r="K42" s="10"/>
      <c r="L42" s="10"/>
      <c r="M42" s="67">
        <f t="shared" si="3"/>
        <v>6.6785479755018713</v>
      </c>
    </row>
    <row r="43" spans="1:13" ht="33.75">
      <c r="A43" s="66" t="s">
        <v>103</v>
      </c>
      <c r="B43" s="27" t="s">
        <v>7</v>
      </c>
      <c r="C43" s="94" t="s">
        <v>104</v>
      </c>
      <c r="D43" s="95"/>
      <c r="E43" s="28">
        <v>2351200</v>
      </c>
      <c r="F43" s="28" t="s">
        <v>42</v>
      </c>
      <c r="G43" s="28">
        <v>2351200</v>
      </c>
      <c r="H43" s="28">
        <v>157026.01999999999</v>
      </c>
      <c r="I43" s="28" t="s">
        <v>42</v>
      </c>
      <c r="J43" s="28">
        <v>157026.01999999999</v>
      </c>
      <c r="K43" s="10"/>
      <c r="L43" s="10"/>
      <c r="M43" s="67">
        <f t="shared" si="3"/>
        <v>6.6785479755018713</v>
      </c>
    </row>
    <row r="44" spans="1:13" ht="12.75" customHeight="1">
      <c r="A44" s="66" t="s">
        <v>105</v>
      </c>
      <c r="B44" s="27" t="s">
        <v>7</v>
      </c>
      <c r="C44" s="94" t="s">
        <v>106</v>
      </c>
      <c r="D44" s="95"/>
      <c r="E44" s="28">
        <v>10000</v>
      </c>
      <c r="F44" s="28" t="s">
        <v>42</v>
      </c>
      <c r="G44" s="28">
        <v>10000</v>
      </c>
      <c r="H44" s="28">
        <v>1200</v>
      </c>
      <c r="I44" s="28" t="s">
        <v>42</v>
      </c>
      <c r="J44" s="28">
        <v>1200</v>
      </c>
      <c r="K44" s="10"/>
      <c r="L44" s="10"/>
      <c r="M44" s="67">
        <f t="shared" si="3"/>
        <v>12</v>
      </c>
    </row>
    <row r="45" spans="1:13" ht="33.75">
      <c r="A45" s="66" t="s">
        <v>107</v>
      </c>
      <c r="B45" s="27" t="s">
        <v>7</v>
      </c>
      <c r="C45" s="94" t="s">
        <v>108</v>
      </c>
      <c r="D45" s="95"/>
      <c r="E45" s="28">
        <v>10000</v>
      </c>
      <c r="F45" s="28" t="s">
        <v>42</v>
      </c>
      <c r="G45" s="28">
        <v>10000</v>
      </c>
      <c r="H45" s="28">
        <v>1200</v>
      </c>
      <c r="I45" s="28" t="s">
        <v>42</v>
      </c>
      <c r="J45" s="28">
        <v>1200</v>
      </c>
      <c r="K45" s="10"/>
      <c r="L45" s="10"/>
      <c r="M45" s="67">
        <f t="shared" si="3"/>
        <v>12</v>
      </c>
    </row>
    <row r="46" spans="1:13" ht="56.25">
      <c r="A46" s="66" t="s">
        <v>109</v>
      </c>
      <c r="B46" s="27" t="s">
        <v>7</v>
      </c>
      <c r="C46" s="94" t="s">
        <v>110</v>
      </c>
      <c r="D46" s="95"/>
      <c r="E46" s="28">
        <v>10000</v>
      </c>
      <c r="F46" s="28" t="s">
        <v>42</v>
      </c>
      <c r="G46" s="28">
        <v>10000</v>
      </c>
      <c r="H46" s="28">
        <v>1200</v>
      </c>
      <c r="I46" s="28" t="s">
        <v>42</v>
      </c>
      <c r="J46" s="28">
        <v>1200</v>
      </c>
      <c r="K46" s="10"/>
      <c r="L46" s="10"/>
      <c r="M46" s="67">
        <f t="shared" si="3"/>
        <v>12</v>
      </c>
    </row>
    <row r="47" spans="1:13" ht="56.25">
      <c r="A47" s="66" t="s">
        <v>111</v>
      </c>
      <c r="B47" s="27" t="s">
        <v>7</v>
      </c>
      <c r="C47" s="94" t="s">
        <v>112</v>
      </c>
      <c r="D47" s="95"/>
      <c r="E47" s="28" t="s">
        <v>42</v>
      </c>
      <c r="F47" s="28" t="s">
        <v>42</v>
      </c>
      <c r="G47" s="28" t="s">
        <v>42</v>
      </c>
      <c r="H47" s="28">
        <v>1200</v>
      </c>
      <c r="I47" s="28" t="s">
        <v>42</v>
      </c>
      <c r="J47" s="28">
        <v>1200</v>
      </c>
      <c r="K47" s="10"/>
      <c r="L47" s="10"/>
      <c r="M47" s="67"/>
    </row>
    <row r="48" spans="1:13" ht="33.75">
      <c r="A48" s="66" t="s">
        <v>113</v>
      </c>
      <c r="B48" s="27" t="s">
        <v>7</v>
      </c>
      <c r="C48" s="94" t="s">
        <v>114</v>
      </c>
      <c r="D48" s="95"/>
      <c r="E48" s="28">
        <v>274000</v>
      </c>
      <c r="F48" s="28" t="s">
        <v>42</v>
      </c>
      <c r="G48" s="28">
        <v>274000</v>
      </c>
      <c r="H48" s="28">
        <v>61074.36</v>
      </c>
      <c r="I48" s="28" t="s">
        <v>42</v>
      </c>
      <c r="J48" s="28">
        <v>61074.36</v>
      </c>
      <c r="K48" s="10"/>
      <c r="L48" s="10"/>
      <c r="M48" s="67">
        <f t="shared" ref="M48:M54" si="4">J48/G48*100</f>
        <v>22.289912408759125</v>
      </c>
    </row>
    <row r="49" spans="1:13" ht="67.5">
      <c r="A49" s="68" t="s">
        <v>115</v>
      </c>
      <c r="B49" s="27" t="s">
        <v>7</v>
      </c>
      <c r="C49" s="94" t="s">
        <v>116</v>
      </c>
      <c r="D49" s="95"/>
      <c r="E49" s="28">
        <v>274000</v>
      </c>
      <c r="F49" s="28" t="s">
        <v>42</v>
      </c>
      <c r="G49" s="28">
        <v>274000</v>
      </c>
      <c r="H49" s="28">
        <v>61074.36</v>
      </c>
      <c r="I49" s="28" t="s">
        <v>42</v>
      </c>
      <c r="J49" s="28">
        <v>61074.36</v>
      </c>
      <c r="K49" s="10"/>
      <c r="L49" s="10"/>
      <c r="M49" s="67">
        <f t="shared" si="4"/>
        <v>22.289912408759125</v>
      </c>
    </row>
    <row r="50" spans="1:13" ht="67.5">
      <c r="A50" s="68" t="s">
        <v>117</v>
      </c>
      <c r="B50" s="27" t="s">
        <v>7</v>
      </c>
      <c r="C50" s="94" t="s">
        <v>118</v>
      </c>
      <c r="D50" s="95"/>
      <c r="E50" s="28">
        <v>274000</v>
      </c>
      <c r="F50" s="28" t="s">
        <v>42</v>
      </c>
      <c r="G50" s="28">
        <v>274000</v>
      </c>
      <c r="H50" s="28">
        <v>61074.36</v>
      </c>
      <c r="I50" s="28" t="s">
        <v>42</v>
      </c>
      <c r="J50" s="28">
        <v>61074.36</v>
      </c>
      <c r="K50" s="10"/>
      <c r="L50" s="10"/>
      <c r="M50" s="67">
        <f t="shared" si="4"/>
        <v>22.289912408759125</v>
      </c>
    </row>
    <row r="51" spans="1:13" ht="67.5">
      <c r="A51" s="66" t="s">
        <v>119</v>
      </c>
      <c r="B51" s="27" t="s">
        <v>7</v>
      </c>
      <c r="C51" s="94" t="s">
        <v>120</v>
      </c>
      <c r="D51" s="95"/>
      <c r="E51" s="28">
        <v>274000</v>
      </c>
      <c r="F51" s="28" t="s">
        <v>42</v>
      </c>
      <c r="G51" s="28">
        <v>274000</v>
      </c>
      <c r="H51" s="28">
        <v>61074.36</v>
      </c>
      <c r="I51" s="28" t="s">
        <v>42</v>
      </c>
      <c r="J51" s="28">
        <v>61074.36</v>
      </c>
      <c r="K51" s="10"/>
      <c r="L51" s="10"/>
      <c r="M51" s="67">
        <f t="shared" si="4"/>
        <v>22.289912408759125</v>
      </c>
    </row>
    <row r="52" spans="1:13" ht="22.5">
      <c r="A52" s="66" t="s">
        <v>121</v>
      </c>
      <c r="B52" s="27" t="s">
        <v>7</v>
      </c>
      <c r="C52" s="94" t="s">
        <v>122</v>
      </c>
      <c r="D52" s="95"/>
      <c r="E52" s="28">
        <v>16000</v>
      </c>
      <c r="F52" s="28" t="s">
        <v>42</v>
      </c>
      <c r="G52" s="28">
        <v>16000</v>
      </c>
      <c r="H52" s="28">
        <v>6348.82</v>
      </c>
      <c r="I52" s="28" t="s">
        <v>42</v>
      </c>
      <c r="J52" s="28">
        <v>6348.82</v>
      </c>
      <c r="K52" s="10"/>
      <c r="L52" s="10"/>
      <c r="M52" s="67">
        <f t="shared" si="4"/>
        <v>39.680124999999997</v>
      </c>
    </row>
    <row r="53" spans="1:13" ht="12.75" customHeight="1">
      <c r="A53" s="66" t="s">
        <v>123</v>
      </c>
      <c r="B53" s="27" t="s">
        <v>7</v>
      </c>
      <c r="C53" s="94" t="s">
        <v>124</v>
      </c>
      <c r="D53" s="95"/>
      <c r="E53" s="28">
        <v>16000</v>
      </c>
      <c r="F53" s="28" t="s">
        <v>42</v>
      </c>
      <c r="G53" s="28">
        <v>16000</v>
      </c>
      <c r="H53" s="28">
        <v>4220</v>
      </c>
      <c r="I53" s="28" t="s">
        <v>42</v>
      </c>
      <c r="J53" s="28">
        <v>4220</v>
      </c>
      <c r="K53" s="10"/>
      <c r="L53" s="10"/>
      <c r="M53" s="67">
        <f t="shared" si="4"/>
        <v>26.375</v>
      </c>
    </row>
    <row r="54" spans="1:13" ht="12.75" customHeight="1">
      <c r="A54" s="66" t="s">
        <v>125</v>
      </c>
      <c r="B54" s="27" t="s">
        <v>7</v>
      </c>
      <c r="C54" s="94" t="s">
        <v>126</v>
      </c>
      <c r="D54" s="95"/>
      <c r="E54" s="28">
        <v>16000</v>
      </c>
      <c r="F54" s="28" t="s">
        <v>42</v>
      </c>
      <c r="G54" s="28">
        <v>16000</v>
      </c>
      <c r="H54" s="28">
        <v>4220</v>
      </c>
      <c r="I54" s="28" t="s">
        <v>42</v>
      </c>
      <c r="J54" s="28">
        <v>4220</v>
      </c>
      <c r="K54" s="10"/>
      <c r="L54" s="10"/>
      <c r="M54" s="67">
        <f t="shared" si="4"/>
        <v>26.375</v>
      </c>
    </row>
    <row r="55" spans="1:13" ht="22.5">
      <c r="A55" s="66" t="s">
        <v>127</v>
      </c>
      <c r="B55" s="27" t="s">
        <v>7</v>
      </c>
      <c r="C55" s="94" t="s">
        <v>128</v>
      </c>
      <c r="D55" s="95"/>
      <c r="E55" s="28">
        <v>16000</v>
      </c>
      <c r="F55" s="28" t="s">
        <v>42</v>
      </c>
      <c r="G55" s="28">
        <v>16000</v>
      </c>
      <c r="H55" s="28">
        <v>4220</v>
      </c>
      <c r="I55" s="28" t="s">
        <v>42</v>
      </c>
      <c r="J55" s="28">
        <v>4220</v>
      </c>
      <c r="K55" s="10"/>
      <c r="L55" s="10"/>
      <c r="M55" s="67">
        <f>J55/G55*100</f>
        <v>26.375</v>
      </c>
    </row>
    <row r="56" spans="1:13" ht="12.75" customHeight="1">
      <c r="A56" s="66" t="s">
        <v>129</v>
      </c>
      <c r="B56" s="27" t="s">
        <v>7</v>
      </c>
      <c r="C56" s="94" t="s">
        <v>130</v>
      </c>
      <c r="D56" s="95"/>
      <c r="E56" s="28" t="s">
        <v>42</v>
      </c>
      <c r="F56" s="28" t="s">
        <v>42</v>
      </c>
      <c r="G56" s="28" t="s">
        <v>42</v>
      </c>
      <c r="H56" s="28">
        <v>2128.8200000000002</v>
      </c>
      <c r="I56" s="28" t="s">
        <v>42</v>
      </c>
      <c r="J56" s="28">
        <v>2128.8200000000002</v>
      </c>
      <c r="K56" s="10"/>
      <c r="L56" s="10"/>
      <c r="M56" s="67"/>
    </row>
    <row r="57" spans="1:13" ht="12.75" customHeight="1">
      <c r="A57" s="66" t="s">
        <v>131</v>
      </c>
      <c r="B57" s="27" t="s">
        <v>7</v>
      </c>
      <c r="C57" s="94" t="s">
        <v>132</v>
      </c>
      <c r="D57" s="95"/>
      <c r="E57" s="28" t="s">
        <v>42</v>
      </c>
      <c r="F57" s="28" t="s">
        <v>42</v>
      </c>
      <c r="G57" s="28" t="s">
        <v>42</v>
      </c>
      <c r="H57" s="28">
        <v>2128.8200000000002</v>
      </c>
      <c r="I57" s="28" t="s">
        <v>42</v>
      </c>
      <c r="J57" s="28">
        <v>2128.8200000000002</v>
      </c>
      <c r="K57" s="10"/>
      <c r="L57" s="10"/>
      <c r="M57" s="67"/>
    </row>
    <row r="58" spans="1:13" ht="22.5">
      <c r="A58" s="66" t="s">
        <v>133</v>
      </c>
      <c r="B58" s="27" t="s">
        <v>7</v>
      </c>
      <c r="C58" s="94" t="s">
        <v>134</v>
      </c>
      <c r="D58" s="95"/>
      <c r="E58" s="28" t="s">
        <v>42</v>
      </c>
      <c r="F58" s="28" t="s">
        <v>42</v>
      </c>
      <c r="G58" s="28" t="s">
        <v>42</v>
      </c>
      <c r="H58" s="28">
        <v>2128.8200000000002</v>
      </c>
      <c r="I58" s="28" t="s">
        <v>42</v>
      </c>
      <c r="J58" s="28">
        <v>2128.8200000000002</v>
      </c>
      <c r="K58" s="10"/>
      <c r="L58" s="10"/>
      <c r="M58" s="67"/>
    </row>
    <row r="59" spans="1:13" ht="12.75" customHeight="1">
      <c r="A59" s="66" t="s">
        <v>135</v>
      </c>
      <c r="B59" s="27" t="s">
        <v>7</v>
      </c>
      <c r="C59" s="94" t="s">
        <v>136</v>
      </c>
      <c r="D59" s="95"/>
      <c r="E59" s="28">
        <v>20000</v>
      </c>
      <c r="F59" s="28">
        <v>10761095</v>
      </c>
      <c r="G59" s="28">
        <v>10781095</v>
      </c>
      <c r="H59" s="28">
        <v>20000</v>
      </c>
      <c r="I59" s="28">
        <v>1998897.09</v>
      </c>
      <c r="J59" s="28">
        <v>2018897.09</v>
      </c>
      <c r="K59" s="10"/>
      <c r="L59" s="10"/>
      <c r="M59" s="67">
        <f t="shared" ref="M59:M63" si="5">J59/G59*100</f>
        <v>18.726271218276068</v>
      </c>
    </row>
    <row r="60" spans="1:13" ht="33.75">
      <c r="A60" s="66" t="s">
        <v>137</v>
      </c>
      <c r="B60" s="27" t="s">
        <v>7</v>
      </c>
      <c r="C60" s="94" t="s">
        <v>138</v>
      </c>
      <c r="D60" s="95"/>
      <c r="E60" s="28" t="s">
        <v>42</v>
      </c>
      <c r="F60" s="28">
        <v>10761095</v>
      </c>
      <c r="G60" s="28">
        <v>10761095</v>
      </c>
      <c r="H60" s="28" t="s">
        <v>42</v>
      </c>
      <c r="I60" s="28">
        <v>2123661.41</v>
      </c>
      <c r="J60" s="28">
        <v>2123661.41</v>
      </c>
      <c r="K60" s="10"/>
      <c r="L60" s="10"/>
      <c r="M60" s="67">
        <f t="shared" si="5"/>
        <v>19.734621894890807</v>
      </c>
    </row>
    <row r="61" spans="1:13" ht="22.5">
      <c r="A61" s="66" t="s">
        <v>139</v>
      </c>
      <c r="B61" s="27" t="s">
        <v>7</v>
      </c>
      <c r="C61" s="94" t="s">
        <v>140</v>
      </c>
      <c r="D61" s="95"/>
      <c r="E61" s="28" t="s">
        <v>42</v>
      </c>
      <c r="F61" s="28">
        <v>5609100</v>
      </c>
      <c r="G61" s="28">
        <v>5609100</v>
      </c>
      <c r="H61" s="28" t="s">
        <v>42</v>
      </c>
      <c r="I61" s="28">
        <v>1273695</v>
      </c>
      <c r="J61" s="28">
        <v>1273695</v>
      </c>
      <c r="K61" s="10"/>
      <c r="L61" s="10"/>
      <c r="M61" s="67">
        <f t="shared" si="5"/>
        <v>22.70765363427288</v>
      </c>
    </row>
    <row r="62" spans="1:13" ht="12.75" customHeight="1">
      <c r="A62" s="66" t="s">
        <v>141</v>
      </c>
      <c r="B62" s="27" t="s">
        <v>7</v>
      </c>
      <c r="C62" s="94" t="s">
        <v>142</v>
      </c>
      <c r="D62" s="95"/>
      <c r="E62" s="28" t="s">
        <v>42</v>
      </c>
      <c r="F62" s="28">
        <v>5609100</v>
      </c>
      <c r="G62" s="28">
        <v>5609100</v>
      </c>
      <c r="H62" s="28" t="s">
        <v>42</v>
      </c>
      <c r="I62" s="28">
        <v>1273695</v>
      </c>
      <c r="J62" s="28">
        <v>1273695</v>
      </c>
      <c r="K62" s="10"/>
      <c r="L62" s="10"/>
      <c r="M62" s="67">
        <f t="shared" si="5"/>
        <v>22.70765363427288</v>
      </c>
    </row>
    <row r="63" spans="1:13" ht="22.5">
      <c r="A63" s="66" t="s">
        <v>143</v>
      </c>
      <c r="B63" s="27" t="s">
        <v>7</v>
      </c>
      <c r="C63" s="94" t="s">
        <v>144</v>
      </c>
      <c r="D63" s="95"/>
      <c r="E63" s="28" t="s">
        <v>42</v>
      </c>
      <c r="F63" s="28">
        <v>5609100</v>
      </c>
      <c r="G63" s="28">
        <v>5609100</v>
      </c>
      <c r="H63" s="28" t="s">
        <v>42</v>
      </c>
      <c r="I63" s="28">
        <v>1273695</v>
      </c>
      <c r="J63" s="28">
        <v>1273695</v>
      </c>
      <c r="K63" s="10"/>
      <c r="L63" s="10"/>
      <c r="M63" s="67">
        <f t="shared" si="5"/>
        <v>22.70765363427288</v>
      </c>
    </row>
    <row r="64" spans="1:13" ht="22.5">
      <c r="A64" s="66" t="s">
        <v>145</v>
      </c>
      <c r="B64" s="27" t="s">
        <v>7</v>
      </c>
      <c r="C64" s="94" t="s">
        <v>146</v>
      </c>
      <c r="D64" s="95"/>
      <c r="E64" s="28" t="s">
        <v>42</v>
      </c>
      <c r="F64" s="28">
        <v>1155200</v>
      </c>
      <c r="G64" s="28">
        <v>1155200</v>
      </c>
      <c r="H64" s="28" t="s">
        <v>42</v>
      </c>
      <c r="I64" s="28" t="s">
        <v>42</v>
      </c>
      <c r="J64" s="28" t="s">
        <v>42</v>
      </c>
      <c r="K64" s="10"/>
      <c r="L64" s="10"/>
      <c r="M64" s="67"/>
    </row>
    <row r="65" spans="1:13" ht="67.5">
      <c r="A65" s="68" t="s">
        <v>147</v>
      </c>
      <c r="B65" s="27" t="s">
        <v>7</v>
      </c>
      <c r="C65" s="94" t="s">
        <v>148</v>
      </c>
      <c r="D65" s="95"/>
      <c r="E65" s="28" t="s">
        <v>42</v>
      </c>
      <c r="F65" s="28">
        <v>1155200</v>
      </c>
      <c r="G65" s="28">
        <v>1155200</v>
      </c>
      <c r="H65" s="28" t="s">
        <v>42</v>
      </c>
      <c r="I65" s="28" t="s">
        <v>42</v>
      </c>
      <c r="J65" s="28" t="s">
        <v>42</v>
      </c>
      <c r="K65" s="10"/>
      <c r="L65" s="10"/>
      <c r="M65" s="67"/>
    </row>
    <row r="66" spans="1:13" ht="78.75">
      <c r="A66" s="68" t="s">
        <v>149</v>
      </c>
      <c r="B66" s="27" t="s">
        <v>7</v>
      </c>
      <c r="C66" s="94" t="s">
        <v>150</v>
      </c>
      <c r="D66" s="95"/>
      <c r="E66" s="28" t="s">
        <v>42</v>
      </c>
      <c r="F66" s="28">
        <v>1155200</v>
      </c>
      <c r="G66" s="28">
        <v>1155200</v>
      </c>
      <c r="H66" s="28" t="s">
        <v>42</v>
      </c>
      <c r="I66" s="28" t="s">
        <v>42</v>
      </c>
      <c r="J66" s="28" t="s">
        <v>42</v>
      </c>
      <c r="K66" s="10"/>
      <c r="L66" s="10"/>
      <c r="M66" s="67"/>
    </row>
    <row r="67" spans="1:13" ht="22.5">
      <c r="A67" s="66" t="s">
        <v>151</v>
      </c>
      <c r="B67" s="27" t="s">
        <v>7</v>
      </c>
      <c r="C67" s="94" t="s">
        <v>152</v>
      </c>
      <c r="D67" s="95"/>
      <c r="E67" s="28" t="s">
        <v>42</v>
      </c>
      <c r="F67" s="28">
        <v>111680</v>
      </c>
      <c r="G67" s="28">
        <v>111680</v>
      </c>
      <c r="H67" s="28" t="s">
        <v>42</v>
      </c>
      <c r="I67" s="28">
        <v>56340</v>
      </c>
      <c r="J67" s="28">
        <v>56340</v>
      </c>
      <c r="K67" s="10"/>
      <c r="L67" s="10"/>
      <c r="M67" s="67">
        <f t="shared" ref="M67:M79" si="6">J67/G67*100</f>
        <v>50.447707736389681</v>
      </c>
    </row>
    <row r="68" spans="1:13" ht="33.75">
      <c r="A68" s="66" t="s">
        <v>153</v>
      </c>
      <c r="B68" s="27" t="s">
        <v>7</v>
      </c>
      <c r="C68" s="94" t="s">
        <v>154</v>
      </c>
      <c r="D68" s="95"/>
      <c r="E68" s="28" t="s">
        <v>42</v>
      </c>
      <c r="F68" s="28">
        <v>110680</v>
      </c>
      <c r="G68" s="28">
        <v>110680</v>
      </c>
      <c r="H68" s="28" t="s">
        <v>42</v>
      </c>
      <c r="I68" s="28">
        <v>55340</v>
      </c>
      <c r="J68" s="28">
        <v>55340</v>
      </c>
      <c r="K68" s="10"/>
      <c r="L68" s="10"/>
      <c r="M68" s="67">
        <f t="shared" si="6"/>
        <v>50</v>
      </c>
    </row>
    <row r="69" spans="1:13" ht="33.75">
      <c r="A69" s="66" t="s">
        <v>155</v>
      </c>
      <c r="B69" s="27" t="s">
        <v>7</v>
      </c>
      <c r="C69" s="94" t="s">
        <v>156</v>
      </c>
      <c r="D69" s="95"/>
      <c r="E69" s="28" t="s">
        <v>42</v>
      </c>
      <c r="F69" s="28">
        <v>110680</v>
      </c>
      <c r="G69" s="28">
        <v>110680</v>
      </c>
      <c r="H69" s="28" t="s">
        <v>42</v>
      </c>
      <c r="I69" s="28">
        <v>55340</v>
      </c>
      <c r="J69" s="28">
        <v>55340</v>
      </c>
      <c r="K69" s="10"/>
      <c r="L69" s="10"/>
      <c r="M69" s="67">
        <f t="shared" si="6"/>
        <v>50</v>
      </c>
    </row>
    <row r="70" spans="1:13" ht="33.75">
      <c r="A70" s="66" t="s">
        <v>157</v>
      </c>
      <c r="B70" s="27" t="s">
        <v>7</v>
      </c>
      <c r="C70" s="94" t="s">
        <v>158</v>
      </c>
      <c r="D70" s="95"/>
      <c r="E70" s="28" t="s">
        <v>42</v>
      </c>
      <c r="F70" s="28">
        <v>1000</v>
      </c>
      <c r="G70" s="28">
        <v>1000</v>
      </c>
      <c r="H70" s="28" t="s">
        <v>42</v>
      </c>
      <c r="I70" s="28">
        <v>1000</v>
      </c>
      <c r="J70" s="28">
        <v>1000</v>
      </c>
      <c r="K70" s="10"/>
      <c r="L70" s="10"/>
      <c r="M70" s="67">
        <f t="shared" si="6"/>
        <v>100</v>
      </c>
    </row>
    <row r="71" spans="1:13" ht="33.75">
      <c r="A71" s="66" t="s">
        <v>159</v>
      </c>
      <c r="B71" s="27" t="s">
        <v>7</v>
      </c>
      <c r="C71" s="94" t="s">
        <v>160</v>
      </c>
      <c r="D71" s="95"/>
      <c r="E71" s="28" t="s">
        <v>42</v>
      </c>
      <c r="F71" s="28">
        <v>1000</v>
      </c>
      <c r="G71" s="28">
        <v>1000</v>
      </c>
      <c r="H71" s="28" t="s">
        <v>42</v>
      </c>
      <c r="I71" s="28">
        <v>1000</v>
      </c>
      <c r="J71" s="28">
        <v>1000</v>
      </c>
      <c r="K71" s="10"/>
      <c r="L71" s="10"/>
      <c r="M71" s="67">
        <f t="shared" si="6"/>
        <v>100</v>
      </c>
    </row>
    <row r="72" spans="1:13" ht="12.75" customHeight="1">
      <c r="A72" s="66" t="s">
        <v>36</v>
      </c>
      <c r="B72" s="27" t="s">
        <v>7</v>
      </c>
      <c r="C72" s="94" t="s">
        <v>161</v>
      </c>
      <c r="D72" s="95"/>
      <c r="E72" s="28" t="s">
        <v>42</v>
      </c>
      <c r="F72" s="28">
        <v>3885115</v>
      </c>
      <c r="G72" s="28">
        <v>3885115</v>
      </c>
      <c r="H72" s="28" t="s">
        <v>42</v>
      </c>
      <c r="I72" s="28">
        <v>793626.41</v>
      </c>
      <c r="J72" s="28">
        <v>793626.41</v>
      </c>
      <c r="K72" s="10"/>
      <c r="L72" s="10"/>
      <c r="M72" s="67">
        <f t="shared" si="6"/>
        <v>20.427359550489495</v>
      </c>
    </row>
    <row r="73" spans="1:13" ht="45">
      <c r="A73" s="66" t="s">
        <v>162</v>
      </c>
      <c r="B73" s="27" t="s">
        <v>7</v>
      </c>
      <c r="C73" s="94" t="s">
        <v>163</v>
      </c>
      <c r="D73" s="95"/>
      <c r="E73" s="28" t="s">
        <v>42</v>
      </c>
      <c r="F73" s="28">
        <v>185315</v>
      </c>
      <c r="G73" s="28">
        <v>185315</v>
      </c>
      <c r="H73" s="28" t="s">
        <v>42</v>
      </c>
      <c r="I73" s="28">
        <v>46328.75</v>
      </c>
      <c r="J73" s="28">
        <v>46328.75</v>
      </c>
      <c r="K73" s="10"/>
      <c r="L73" s="10"/>
      <c r="M73" s="67">
        <f t="shared" si="6"/>
        <v>25</v>
      </c>
    </row>
    <row r="74" spans="1:13" ht="56.25">
      <c r="A74" s="66" t="s">
        <v>164</v>
      </c>
      <c r="B74" s="27" t="s">
        <v>7</v>
      </c>
      <c r="C74" s="94" t="s">
        <v>165</v>
      </c>
      <c r="D74" s="95"/>
      <c r="E74" s="28" t="s">
        <v>42</v>
      </c>
      <c r="F74" s="28">
        <v>185315</v>
      </c>
      <c r="G74" s="28">
        <v>185315</v>
      </c>
      <c r="H74" s="28" t="s">
        <v>42</v>
      </c>
      <c r="I74" s="28">
        <v>46328.75</v>
      </c>
      <c r="J74" s="28">
        <v>46328.75</v>
      </c>
      <c r="K74" s="10"/>
      <c r="L74" s="10"/>
      <c r="M74" s="67">
        <f t="shared" si="6"/>
        <v>25</v>
      </c>
    </row>
    <row r="75" spans="1:13" ht="22.5">
      <c r="A75" s="66" t="s">
        <v>166</v>
      </c>
      <c r="B75" s="27" t="s">
        <v>7</v>
      </c>
      <c r="C75" s="94" t="s">
        <v>167</v>
      </c>
      <c r="D75" s="95"/>
      <c r="E75" s="28" t="s">
        <v>42</v>
      </c>
      <c r="F75" s="28">
        <v>3699800</v>
      </c>
      <c r="G75" s="28">
        <v>3699800</v>
      </c>
      <c r="H75" s="28" t="s">
        <v>42</v>
      </c>
      <c r="I75" s="28">
        <v>747297.66</v>
      </c>
      <c r="J75" s="28">
        <v>747297.66</v>
      </c>
      <c r="K75" s="10"/>
      <c r="L75" s="10"/>
      <c r="M75" s="67">
        <f t="shared" si="6"/>
        <v>20.198325855451646</v>
      </c>
    </row>
    <row r="76" spans="1:13" ht="22.5">
      <c r="A76" s="66" t="s">
        <v>168</v>
      </c>
      <c r="B76" s="27" t="s">
        <v>7</v>
      </c>
      <c r="C76" s="94" t="s">
        <v>169</v>
      </c>
      <c r="D76" s="95"/>
      <c r="E76" s="28" t="s">
        <v>42</v>
      </c>
      <c r="F76" s="28">
        <v>3699800</v>
      </c>
      <c r="G76" s="28">
        <v>3699800</v>
      </c>
      <c r="H76" s="28" t="s">
        <v>42</v>
      </c>
      <c r="I76" s="28">
        <v>747297.66</v>
      </c>
      <c r="J76" s="28">
        <v>747297.66</v>
      </c>
      <c r="K76" s="10"/>
      <c r="L76" s="10"/>
      <c r="M76" s="67">
        <f t="shared" si="6"/>
        <v>20.198325855451646</v>
      </c>
    </row>
    <row r="77" spans="1:13" ht="12.75" customHeight="1">
      <c r="A77" s="66" t="s">
        <v>170</v>
      </c>
      <c r="B77" s="27" t="s">
        <v>7</v>
      </c>
      <c r="C77" s="94" t="s">
        <v>171</v>
      </c>
      <c r="D77" s="95"/>
      <c r="E77" s="28">
        <v>20000</v>
      </c>
      <c r="F77" s="28" t="s">
        <v>42</v>
      </c>
      <c r="G77" s="28">
        <v>20000</v>
      </c>
      <c r="H77" s="28">
        <v>20000</v>
      </c>
      <c r="I77" s="28" t="s">
        <v>42</v>
      </c>
      <c r="J77" s="28">
        <v>20000</v>
      </c>
      <c r="K77" s="10"/>
      <c r="L77" s="10"/>
      <c r="M77" s="67">
        <f t="shared" si="6"/>
        <v>100</v>
      </c>
    </row>
    <row r="78" spans="1:13" ht="22.5">
      <c r="A78" s="66" t="s">
        <v>172</v>
      </c>
      <c r="B78" s="27" t="s">
        <v>7</v>
      </c>
      <c r="C78" s="94" t="s">
        <v>173</v>
      </c>
      <c r="D78" s="95"/>
      <c r="E78" s="28">
        <v>20000</v>
      </c>
      <c r="F78" s="28" t="s">
        <v>42</v>
      </c>
      <c r="G78" s="28">
        <v>20000</v>
      </c>
      <c r="H78" s="28">
        <v>20000</v>
      </c>
      <c r="I78" s="28" t="s">
        <v>42</v>
      </c>
      <c r="J78" s="28">
        <v>20000</v>
      </c>
      <c r="K78" s="10"/>
      <c r="L78" s="10"/>
      <c r="M78" s="67">
        <f t="shared" si="6"/>
        <v>100</v>
      </c>
    </row>
    <row r="79" spans="1:13" ht="22.5">
      <c r="A79" s="66" t="s">
        <v>172</v>
      </c>
      <c r="B79" s="27" t="s">
        <v>7</v>
      </c>
      <c r="C79" s="94" t="s">
        <v>174</v>
      </c>
      <c r="D79" s="95"/>
      <c r="E79" s="28">
        <v>20000</v>
      </c>
      <c r="F79" s="28" t="s">
        <v>42</v>
      </c>
      <c r="G79" s="28">
        <v>20000</v>
      </c>
      <c r="H79" s="28">
        <v>20000</v>
      </c>
      <c r="I79" s="28" t="s">
        <v>42</v>
      </c>
      <c r="J79" s="28">
        <v>20000</v>
      </c>
      <c r="K79" s="10"/>
      <c r="L79" s="10"/>
      <c r="M79" s="67">
        <f t="shared" si="6"/>
        <v>100</v>
      </c>
    </row>
    <row r="80" spans="1:13" ht="67.5">
      <c r="A80" s="66" t="s">
        <v>175</v>
      </c>
      <c r="B80" s="27" t="s">
        <v>7</v>
      </c>
      <c r="C80" s="94" t="s">
        <v>176</v>
      </c>
      <c r="D80" s="95"/>
      <c r="E80" s="28" t="s">
        <v>42</v>
      </c>
      <c r="F80" s="28" t="s">
        <v>42</v>
      </c>
      <c r="G80" s="28" t="s">
        <v>42</v>
      </c>
      <c r="H80" s="28" t="s">
        <v>42</v>
      </c>
      <c r="I80" s="28">
        <v>3609.46</v>
      </c>
      <c r="J80" s="28">
        <v>3609.46</v>
      </c>
      <c r="K80" s="10"/>
      <c r="L80" s="10"/>
      <c r="M80" s="67"/>
    </row>
    <row r="81" spans="1:13" ht="56.25">
      <c r="A81" s="66" t="s">
        <v>177</v>
      </c>
      <c r="B81" s="27" t="s">
        <v>7</v>
      </c>
      <c r="C81" s="94" t="s">
        <v>178</v>
      </c>
      <c r="D81" s="95"/>
      <c r="E81" s="28" t="s">
        <v>42</v>
      </c>
      <c r="F81" s="28" t="s">
        <v>42</v>
      </c>
      <c r="G81" s="28" t="s">
        <v>42</v>
      </c>
      <c r="H81" s="28" t="s">
        <v>42</v>
      </c>
      <c r="I81" s="28">
        <v>3609.46</v>
      </c>
      <c r="J81" s="28">
        <v>3609.46</v>
      </c>
      <c r="K81" s="10"/>
      <c r="L81" s="10"/>
      <c r="M81" s="67"/>
    </row>
    <row r="82" spans="1:13" ht="45">
      <c r="A82" s="66" t="s">
        <v>179</v>
      </c>
      <c r="B82" s="27" t="s">
        <v>7</v>
      </c>
      <c r="C82" s="94" t="s">
        <v>180</v>
      </c>
      <c r="D82" s="95"/>
      <c r="E82" s="28" t="s">
        <v>42</v>
      </c>
      <c r="F82" s="28" t="s">
        <v>42</v>
      </c>
      <c r="G82" s="28" t="s">
        <v>42</v>
      </c>
      <c r="H82" s="28" t="s">
        <v>42</v>
      </c>
      <c r="I82" s="28">
        <v>3609.46</v>
      </c>
      <c r="J82" s="28">
        <v>3609.46</v>
      </c>
      <c r="K82" s="10"/>
      <c r="L82" s="10"/>
      <c r="M82" s="67"/>
    </row>
    <row r="83" spans="1:13" ht="45">
      <c r="A83" s="66" t="s">
        <v>181</v>
      </c>
      <c r="B83" s="27" t="s">
        <v>7</v>
      </c>
      <c r="C83" s="94" t="s">
        <v>182</v>
      </c>
      <c r="D83" s="95"/>
      <c r="E83" s="28" t="s">
        <v>42</v>
      </c>
      <c r="F83" s="28" t="s">
        <v>42</v>
      </c>
      <c r="G83" s="28" t="s">
        <v>42</v>
      </c>
      <c r="H83" s="28" t="s">
        <v>42</v>
      </c>
      <c r="I83" s="28">
        <v>3609.46</v>
      </c>
      <c r="J83" s="28">
        <v>3609.46</v>
      </c>
      <c r="K83" s="10"/>
      <c r="L83" s="10"/>
      <c r="M83" s="67"/>
    </row>
    <row r="84" spans="1:13" ht="33.75">
      <c r="A84" s="66" t="s">
        <v>183</v>
      </c>
      <c r="B84" s="27" t="s">
        <v>7</v>
      </c>
      <c r="C84" s="94" t="s">
        <v>184</v>
      </c>
      <c r="D84" s="95"/>
      <c r="E84" s="28" t="s">
        <v>42</v>
      </c>
      <c r="F84" s="28" t="s">
        <v>42</v>
      </c>
      <c r="G84" s="28" t="s">
        <v>42</v>
      </c>
      <c r="H84" s="28" t="s">
        <v>42</v>
      </c>
      <c r="I84" s="28">
        <v>-128373.78</v>
      </c>
      <c r="J84" s="28">
        <v>-128373.78</v>
      </c>
      <c r="K84" s="10"/>
      <c r="L84" s="10"/>
      <c r="M84" s="67"/>
    </row>
    <row r="85" spans="1:13" ht="45.75" thickBot="1">
      <c r="A85" s="69" t="s">
        <v>185</v>
      </c>
      <c r="B85" s="70" t="s">
        <v>7</v>
      </c>
      <c r="C85" s="92" t="s">
        <v>186</v>
      </c>
      <c r="D85" s="93"/>
      <c r="E85" s="71" t="s">
        <v>42</v>
      </c>
      <c r="F85" s="71" t="s">
        <v>42</v>
      </c>
      <c r="G85" s="71" t="s">
        <v>42</v>
      </c>
      <c r="H85" s="71" t="s">
        <v>42</v>
      </c>
      <c r="I85" s="71">
        <v>-128373.78</v>
      </c>
      <c r="J85" s="71">
        <v>-128373.78</v>
      </c>
      <c r="K85" s="72"/>
      <c r="L85" s="72"/>
      <c r="M85" s="73"/>
    </row>
  </sheetData>
  <mergeCells count="92">
    <mergeCell ref="A10:F10"/>
    <mergeCell ref="A12:A18"/>
    <mergeCell ref="B12:B18"/>
    <mergeCell ref="C12:D18"/>
    <mergeCell ref="E12:G12"/>
    <mergeCell ref="A2:F2"/>
    <mergeCell ref="A3:F3"/>
    <mergeCell ref="A5:F5"/>
    <mergeCell ref="B6:F6"/>
    <mergeCell ref="B7:F7"/>
    <mergeCell ref="E13:E18"/>
    <mergeCell ref="F13:F18"/>
    <mergeCell ref="C27:D27"/>
    <mergeCell ref="C29:D29"/>
    <mergeCell ref="J13:J18"/>
    <mergeCell ref="C19:D19"/>
    <mergeCell ref="C21:D21"/>
    <mergeCell ref="H13:H18"/>
    <mergeCell ref="I13:I18"/>
    <mergeCell ref="G13:G18"/>
    <mergeCell ref="C30:D30"/>
    <mergeCell ref="C28:D28"/>
    <mergeCell ref="C20:D20"/>
    <mergeCell ref="C22:D22"/>
    <mergeCell ref="C24:D24"/>
    <mergeCell ref="C23:D23"/>
    <mergeCell ref="C25:D25"/>
    <mergeCell ref="C26:D26"/>
    <mergeCell ref="C34:D34"/>
    <mergeCell ref="C35:D35"/>
    <mergeCell ref="C36:D36"/>
    <mergeCell ref="C31:D31"/>
    <mergeCell ref="C32:D32"/>
    <mergeCell ref="C33:D33"/>
    <mergeCell ref="C40:D40"/>
    <mergeCell ref="C41:D41"/>
    <mergeCell ref="C42:D42"/>
    <mergeCell ref="C37:D37"/>
    <mergeCell ref="C38:D38"/>
    <mergeCell ref="C39:D39"/>
    <mergeCell ref="C46:D46"/>
    <mergeCell ref="C47:D47"/>
    <mergeCell ref="C48:D48"/>
    <mergeCell ref="C43:D43"/>
    <mergeCell ref="C44:D44"/>
    <mergeCell ref="C45:D45"/>
    <mergeCell ref="C52:D52"/>
    <mergeCell ref="C53:D53"/>
    <mergeCell ref="C54:D54"/>
    <mergeCell ref="C49:D49"/>
    <mergeCell ref="C50:D50"/>
    <mergeCell ref="C51:D51"/>
    <mergeCell ref="C58:D58"/>
    <mergeCell ref="C59:D59"/>
    <mergeCell ref="C60:D60"/>
    <mergeCell ref="C55:D55"/>
    <mergeCell ref="C56:D56"/>
    <mergeCell ref="C57:D57"/>
    <mergeCell ref="C64:D64"/>
    <mergeCell ref="C65:D65"/>
    <mergeCell ref="C66:D66"/>
    <mergeCell ref="C61:D61"/>
    <mergeCell ref="C62:D62"/>
    <mergeCell ref="C63:D63"/>
    <mergeCell ref="C70:D70"/>
    <mergeCell ref="C71:D71"/>
    <mergeCell ref="C72:D72"/>
    <mergeCell ref="C67:D67"/>
    <mergeCell ref="C68:D68"/>
    <mergeCell ref="C69:D69"/>
    <mergeCell ref="C76:D76"/>
    <mergeCell ref="C77:D77"/>
    <mergeCell ref="C78:D78"/>
    <mergeCell ref="C73:D73"/>
    <mergeCell ref="C74:D74"/>
    <mergeCell ref="C75:D75"/>
    <mergeCell ref="C85:D85"/>
    <mergeCell ref="C82:D82"/>
    <mergeCell ref="C83:D83"/>
    <mergeCell ref="C84:D84"/>
    <mergeCell ref="C79:D79"/>
    <mergeCell ref="C80:D80"/>
    <mergeCell ref="C81:D81"/>
    <mergeCell ref="M13:M18"/>
    <mergeCell ref="H12:M12"/>
    <mergeCell ref="J3:K3"/>
    <mergeCell ref="J4:K4"/>
    <mergeCell ref="J5:K5"/>
    <mergeCell ref="J6:K6"/>
    <mergeCell ref="J7:K7"/>
    <mergeCell ref="J8:K8"/>
    <mergeCell ref="J9:K9"/>
  </mergeCells>
  <conditionalFormatting sqref="H20:J85 E20:F85">
    <cfRule type="cellIs" dxfId="3" priority="66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0" fitToHeight="0" pageOrder="overThenDown" orientation="portrait" verticalDpi="300" r:id="rId1"/>
  <headerFooter alignWithMargins="0"/>
  <legacyDrawing r:id="rId2"/>
  <controls>
    <control shapeId="7169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/>
  <dimension ref="A1:K234"/>
  <sheetViews>
    <sheetView showGridLines="0" workbookViewId="0">
      <selection activeCell="L15" sqref="L15"/>
    </sheetView>
  </sheetViews>
  <sheetFormatPr defaultRowHeight="12.75"/>
  <cols>
    <col min="1" max="1" width="45.7109375" customWidth="1"/>
    <col min="2" max="2" width="4.28515625" customWidth="1"/>
    <col min="3" max="3" width="17.7109375" customWidth="1"/>
    <col min="4" max="4" width="5.140625" customWidth="1"/>
    <col min="5" max="5" width="12.28515625" customWidth="1"/>
    <col min="6" max="6" width="13.28515625" customWidth="1"/>
    <col min="7" max="7" width="11.5703125" customWidth="1"/>
    <col min="8" max="8" width="11.140625" customWidth="1"/>
    <col min="9" max="9" width="13.140625" customWidth="1"/>
    <col min="10" max="10" width="11.5703125" customWidth="1"/>
    <col min="11" max="11" width="5.5703125" style="61" customWidth="1"/>
  </cols>
  <sheetData>
    <row r="1" spans="1:11" ht="13.15" customHeight="1"/>
    <row r="2" spans="1:11" ht="13.9" customHeight="1">
      <c r="A2" s="128" t="s">
        <v>14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9" customHeight="1" thickBot="1">
      <c r="A3" s="11"/>
      <c r="B3" s="11"/>
      <c r="C3" s="13"/>
      <c r="D3" s="13"/>
      <c r="E3" s="12"/>
      <c r="F3" s="12"/>
      <c r="G3" s="12"/>
      <c r="H3" s="12"/>
      <c r="I3" s="12"/>
      <c r="J3" s="74" t="s">
        <v>532</v>
      </c>
    </row>
    <row r="4" spans="1:11" ht="13.15" customHeight="1">
      <c r="A4" s="129" t="s">
        <v>2</v>
      </c>
      <c r="B4" s="115" t="s">
        <v>8</v>
      </c>
      <c r="C4" s="118" t="s">
        <v>21</v>
      </c>
      <c r="D4" s="119"/>
      <c r="E4" s="124" t="s">
        <v>512</v>
      </c>
      <c r="F4" s="124"/>
      <c r="G4" s="124"/>
      <c r="H4" s="132" t="s">
        <v>10</v>
      </c>
      <c r="I4" s="133"/>
      <c r="J4" s="133"/>
      <c r="K4" s="134"/>
    </row>
    <row r="5" spans="1:11" ht="13.15" customHeight="1">
      <c r="A5" s="130"/>
      <c r="B5" s="116"/>
      <c r="C5" s="120"/>
      <c r="D5" s="121"/>
      <c r="E5" s="98" t="s">
        <v>510</v>
      </c>
      <c r="F5" s="98" t="s">
        <v>17</v>
      </c>
      <c r="G5" s="98" t="s">
        <v>510</v>
      </c>
      <c r="H5" s="98" t="s">
        <v>510</v>
      </c>
      <c r="I5" s="98" t="s">
        <v>17</v>
      </c>
      <c r="J5" s="98" t="s">
        <v>510</v>
      </c>
      <c r="K5" s="125" t="s">
        <v>525</v>
      </c>
    </row>
    <row r="6" spans="1:11" ht="13.15" customHeight="1">
      <c r="A6" s="130"/>
      <c r="B6" s="116"/>
      <c r="C6" s="120"/>
      <c r="D6" s="121"/>
      <c r="E6" s="99"/>
      <c r="F6" s="101"/>
      <c r="G6" s="99"/>
      <c r="H6" s="99"/>
      <c r="I6" s="101"/>
      <c r="J6" s="99"/>
      <c r="K6" s="126"/>
    </row>
    <row r="7" spans="1:11" ht="13.15" customHeight="1">
      <c r="A7" s="130"/>
      <c r="B7" s="116"/>
      <c r="C7" s="120"/>
      <c r="D7" s="121"/>
      <c r="E7" s="99"/>
      <c r="F7" s="101"/>
      <c r="G7" s="99"/>
      <c r="H7" s="99"/>
      <c r="I7" s="101"/>
      <c r="J7" s="99"/>
      <c r="K7" s="126"/>
    </row>
    <row r="8" spans="1:11" ht="13.15" customHeight="1">
      <c r="A8" s="130"/>
      <c r="B8" s="116"/>
      <c r="C8" s="120"/>
      <c r="D8" s="121"/>
      <c r="E8" s="99"/>
      <c r="F8" s="101"/>
      <c r="G8" s="99"/>
      <c r="H8" s="99"/>
      <c r="I8" s="101"/>
      <c r="J8" s="99"/>
      <c r="K8" s="126"/>
    </row>
    <row r="9" spans="1:11" ht="13.15" customHeight="1">
      <c r="A9" s="130"/>
      <c r="B9" s="116"/>
      <c r="C9" s="120"/>
      <c r="D9" s="121"/>
      <c r="E9" s="99"/>
      <c r="F9" s="101"/>
      <c r="G9" s="99"/>
      <c r="H9" s="99"/>
      <c r="I9" s="101"/>
      <c r="J9" s="99"/>
      <c r="K9" s="126"/>
    </row>
    <row r="10" spans="1:11" ht="13.15" customHeight="1">
      <c r="A10" s="130"/>
      <c r="B10" s="116"/>
      <c r="C10" s="120"/>
      <c r="D10" s="121"/>
      <c r="E10" s="99"/>
      <c r="F10" s="101"/>
      <c r="G10" s="99"/>
      <c r="H10" s="99"/>
      <c r="I10" s="101"/>
      <c r="J10" s="99"/>
      <c r="K10" s="126"/>
    </row>
    <row r="11" spans="1:11" ht="60.75" customHeight="1">
      <c r="A11" s="131"/>
      <c r="B11" s="117"/>
      <c r="C11" s="122"/>
      <c r="D11" s="123"/>
      <c r="E11" s="100"/>
      <c r="F11" s="102"/>
      <c r="G11" s="100"/>
      <c r="H11" s="100"/>
      <c r="I11" s="102"/>
      <c r="J11" s="100"/>
      <c r="K11" s="127"/>
    </row>
    <row r="12" spans="1:11" ht="13.9" customHeight="1" thickBot="1">
      <c r="A12" s="17">
        <v>1</v>
      </c>
      <c r="B12" s="18">
        <v>2</v>
      </c>
      <c r="C12" s="103">
        <v>3</v>
      </c>
      <c r="D12" s="104"/>
      <c r="E12" s="37" t="s">
        <v>0</v>
      </c>
      <c r="F12" s="37" t="s">
        <v>1</v>
      </c>
      <c r="G12" s="36" t="s">
        <v>3</v>
      </c>
      <c r="H12" s="36" t="s">
        <v>4</v>
      </c>
      <c r="I12" s="36" t="s">
        <v>5</v>
      </c>
      <c r="J12" s="36" t="s">
        <v>6</v>
      </c>
      <c r="K12" s="60">
        <v>10</v>
      </c>
    </row>
    <row r="13" spans="1:11">
      <c r="A13" s="23" t="s">
        <v>189</v>
      </c>
      <c r="B13" s="24" t="s">
        <v>190</v>
      </c>
      <c r="C13" s="96" t="s">
        <v>56</v>
      </c>
      <c r="D13" s="97"/>
      <c r="E13" s="25">
        <v>19984802</v>
      </c>
      <c r="F13" s="25">
        <v>271093</v>
      </c>
      <c r="G13" s="25">
        <v>20255895</v>
      </c>
      <c r="H13" s="25">
        <v>2391257.08</v>
      </c>
      <c r="I13" s="25">
        <v>66750.41</v>
      </c>
      <c r="J13" s="25">
        <v>2458007.4900000002</v>
      </c>
      <c r="K13" s="75">
        <f>J13/G13*100</f>
        <v>12.134776024461029</v>
      </c>
    </row>
    <row r="14" spans="1:11">
      <c r="A14" s="26" t="s">
        <v>18</v>
      </c>
      <c r="B14" s="27"/>
      <c r="C14" s="94"/>
      <c r="D14" s="95"/>
      <c r="E14" s="28"/>
      <c r="F14" s="28"/>
      <c r="G14" s="28"/>
      <c r="H14" s="28"/>
      <c r="I14" s="28"/>
      <c r="J14" s="28"/>
      <c r="K14" s="76"/>
    </row>
    <row r="15" spans="1:11" ht="12.75" customHeight="1">
      <c r="A15" s="23" t="s">
        <v>191</v>
      </c>
      <c r="B15" s="24" t="s">
        <v>190</v>
      </c>
      <c r="C15" s="96" t="s">
        <v>192</v>
      </c>
      <c r="D15" s="97"/>
      <c r="E15" s="25">
        <v>6369249.25</v>
      </c>
      <c r="F15" s="25">
        <v>196828</v>
      </c>
      <c r="G15" s="25">
        <v>6566077.25</v>
      </c>
      <c r="H15" s="25">
        <v>973181.43</v>
      </c>
      <c r="I15" s="25">
        <v>49207</v>
      </c>
      <c r="J15" s="25">
        <v>1022388.43</v>
      </c>
      <c r="K15" s="75">
        <f>J15/G15*100</f>
        <v>15.570764568753741</v>
      </c>
    </row>
    <row r="16" spans="1:11" ht="56.25">
      <c r="A16" s="26" t="s">
        <v>193</v>
      </c>
      <c r="B16" s="27" t="s">
        <v>190</v>
      </c>
      <c r="C16" s="94" t="s">
        <v>194</v>
      </c>
      <c r="D16" s="95"/>
      <c r="E16" s="28">
        <v>4341487.53</v>
      </c>
      <c r="F16" s="28" t="s">
        <v>42</v>
      </c>
      <c r="G16" s="28">
        <v>4341487.53</v>
      </c>
      <c r="H16" s="28">
        <v>676197.55</v>
      </c>
      <c r="I16" s="28" t="s">
        <v>42</v>
      </c>
      <c r="J16" s="28">
        <v>676197.55</v>
      </c>
      <c r="K16" s="62">
        <f>J16/G16*100</f>
        <v>15.575250310577307</v>
      </c>
    </row>
    <row r="17" spans="1:11" ht="22.5">
      <c r="A17" s="26" t="s">
        <v>195</v>
      </c>
      <c r="B17" s="27" t="s">
        <v>190</v>
      </c>
      <c r="C17" s="94" t="s">
        <v>196</v>
      </c>
      <c r="D17" s="95"/>
      <c r="E17" s="28">
        <v>4341487.53</v>
      </c>
      <c r="F17" s="28" t="s">
        <v>42</v>
      </c>
      <c r="G17" s="28">
        <v>4341487.53</v>
      </c>
      <c r="H17" s="28">
        <v>676197.55</v>
      </c>
      <c r="I17" s="28" t="s">
        <v>42</v>
      </c>
      <c r="J17" s="28">
        <v>676197.55</v>
      </c>
      <c r="K17" s="62">
        <f t="shared" ref="K17:K24" si="0">J17/G17*100</f>
        <v>15.575250310577307</v>
      </c>
    </row>
    <row r="18" spans="1:11" ht="33.75">
      <c r="A18" s="26" t="s">
        <v>197</v>
      </c>
      <c r="B18" s="27" t="s">
        <v>190</v>
      </c>
      <c r="C18" s="94" t="s">
        <v>198</v>
      </c>
      <c r="D18" s="95"/>
      <c r="E18" s="28">
        <v>3324198.1</v>
      </c>
      <c r="F18" s="28" t="s">
        <v>42</v>
      </c>
      <c r="G18" s="28">
        <v>3324198.1</v>
      </c>
      <c r="H18" s="28">
        <v>514102</v>
      </c>
      <c r="I18" s="28" t="s">
        <v>42</v>
      </c>
      <c r="J18" s="28">
        <v>514102</v>
      </c>
      <c r="K18" s="62">
        <f t="shared" si="0"/>
        <v>15.465444132225453</v>
      </c>
    </row>
    <row r="19" spans="1:11" ht="33.75">
      <c r="A19" s="26" t="s">
        <v>199</v>
      </c>
      <c r="B19" s="27" t="s">
        <v>190</v>
      </c>
      <c r="C19" s="94" t="s">
        <v>200</v>
      </c>
      <c r="D19" s="95"/>
      <c r="E19" s="28">
        <v>13381.6</v>
      </c>
      <c r="F19" s="28" t="s">
        <v>42</v>
      </c>
      <c r="G19" s="28">
        <v>13381.6</v>
      </c>
      <c r="H19" s="28">
        <v>652</v>
      </c>
      <c r="I19" s="28" t="s">
        <v>42</v>
      </c>
      <c r="J19" s="28">
        <v>652</v>
      </c>
      <c r="K19" s="62">
        <f t="shared" si="0"/>
        <v>4.8723620493812394</v>
      </c>
    </row>
    <row r="20" spans="1:11" ht="33.75">
      <c r="A20" s="26" t="s">
        <v>201</v>
      </c>
      <c r="B20" s="27" t="s">
        <v>190</v>
      </c>
      <c r="C20" s="94" t="s">
        <v>202</v>
      </c>
      <c r="D20" s="95"/>
      <c r="E20" s="28">
        <v>1003907.83</v>
      </c>
      <c r="F20" s="28" t="s">
        <v>42</v>
      </c>
      <c r="G20" s="28">
        <v>1003907.83</v>
      </c>
      <c r="H20" s="28">
        <v>161443.54999999999</v>
      </c>
      <c r="I20" s="28" t="s">
        <v>42</v>
      </c>
      <c r="J20" s="28">
        <v>161443.54999999999</v>
      </c>
      <c r="K20" s="62">
        <f t="shared" si="0"/>
        <v>16.081511188133675</v>
      </c>
    </row>
    <row r="21" spans="1:11" ht="22.5">
      <c r="A21" s="26" t="s">
        <v>203</v>
      </c>
      <c r="B21" s="27" t="s">
        <v>190</v>
      </c>
      <c r="C21" s="94" t="s">
        <v>204</v>
      </c>
      <c r="D21" s="95"/>
      <c r="E21" s="28">
        <v>1983114.3</v>
      </c>
      <c r="F21" s="28" t="s">
        <v>42</v>
      </c>
      <c r="G21" s="28">
        <v>1983114.3</v>
      </c>
      <c r="H21" s="28">
        <v>296896.71000000002</v>
      </c>
      <c r="I21" s="28" t="s">
        <v>42</v>
      </c>
      <c r="J21" s="28">
        <v>296896.71000000002</v>
      </c>
      <c r="K21" s="62">
        <f t="shared" si="0"/>
        <v>14.971235394752588</v>
      </c>
    </row>
    <row r="22" spans="1:11" ht="22.5">
      <c r="A22" s="26" t="s">
        <v>205</v>
      </c>
      <c r="B22" s="27" t="s">
        <v>190</v>
      </c>
      <c r="C22" s="94" t="s">
        <v>206</v>
      </c>
      <c r="D22" s="95"/>
      <c r="E22" s="28">
        <v>1983114.3</v>
      </c>
      <c r="F22" s="28" t="s">
        <v>42</v>
      </c>
      <c r="G22" s="28">
        <v>1983114.3</v>
      </c>
      <c r="H22" s="28">
        <v>296896.71000000002</v>
      </c>
      <c r="I22" s="28" t="s">
        <v>42</v>
      </c>
      <c r="J22" s="28">
        <v>296896.71000000002</v>
      </c>
      <c r="K22" s="62">
        <f t="shared" si="0"/>
        <v>14.971235394752588</v>
      </c>
    </row>
    <row r="23" spans="1:11" ht="22.5">
      <c r="A23" s="26" t="s">
        <v>207</v>
      </c>
      <c r="B23" s="27" t="s">
        <v>190</v>
      </c>
      <c r="C23" s="94" t="s">
        <v>208</v>
      </c>
      <c r="D23" s="95"/>
      <c r="E23" s="28">
        <v>381180.27</v>
      </c>
      <c r="F23" s="28" t="s">
        <v>42</v>
      </c>
      <c r="G23" s="28">
        <v>381180.27</v>
      </c>
      <c r="H23" s="28">
        <v>42844.4</v>
      </c>
      <c r="I23" s="28" t="s">
        <v>42</v>
      </c>
      <c r="J23" s="28">
        <v>42844.4</v>
      </c>
      <c r="K23" s="62">
        <f t="shared" si="0"/>
        <v>11.239931174821823</v>
      </c>
    </row>
    <row r="24" spans="1:11" ht="22.5">
      <c r="A24" s="26" t="s">
        <v>209</v>
      </c>
      <c r="B24" s="27" t="s">
        <v>190</v>
      </c>
      <c r="C24" s="94" t="s">
        <v>210</v>
      </c>
      <c r="D24" s="95"/>
      <c r="E24" s="28">
        <v>1601934.03</v>
      </c>
      <c r="F24" s="28" t="s">
        <v>42</v>
      </c>
      <c r="G24" s="28">
        <v>1601934.03</v>
      </c>
      <c r="H24" s="28">
        <v>254052.31</v>
      </c>
      <c r="I24" s="28" t="s">
        <v>42</v>
      </c>
      <c r="J24" s="28">
        <v>254052.31</v>
      </c>
      <c r="K24" s="62">
        <f t="shared" si="0"/>
        <v>15.859099391252709</v>
      </c>
    </row>
    <row r="25" spans="1:11" ht="12.75" customHeight="1">
      <c r="A25" s="26" t="s">
        <v>211</v>
      </c>
      <c r="B25" s="27" t="s">
        <v>190</v>
      </c>
      <c r="C25" s="94" t="s">
        <v>212</v>
      </c>
      <c r="D25" s="95"/>
      <c r="E25" s="28" t="s">
        <v>42</v>
      </c>
      <c r="F25" s="28">
        <v>196828</v>
      </c>
      <c r="G25" s="28">
        <v>196828</v>
      </c>
      <c r="H25" s="28" t="s">
        <v>42</v>
      </c>
      <c r="I25" s="28">
        <v>49207</v>
      </c>
      <c r="J25" s="28">
        <v>49207</v>
      </c>
      <c r="K25" s="62">
        <f>J25/F25*100</f>
        <v>25</v>
      </c>
    </row>
    <row r="26" spans="1:11" ht="12.75" customHeight="1">
      <c r="A26" s="26" t="s">
        <v>36</v>
      </c>
      <c r="B26" s="27" t="s">
        <v>190</v>
      </c>
      <c r="C26" s="94" t="s">
        <v>213</v>
      </c>
      <c r="D26" s="95"/>
      <c r="E26" s="28" t="s">
        <v>42</v>
      </c>
      <c r="F26" s="28">
        <v>196828</v>
      </c>
      <c r="G26" s="28">
        <v>196828</v>
      </c>
      <c r="H26" s="28" t="s">
        <v>42</v>
      </c>
      <c r="I26" s="28">
        <v>49207</v>
      </c>
      <c r="J26" s="28">
        <v>49207</v>
      </c>
      <c r="K26" s="62">
        <f t="shared" ref="K26" si="1">J26/F26*100</f>
        <v>25</v>
      </c>
    </row>
    <row r="27" spans="1:11" ht="12.75" customHeight="1">
      <c r="A27" s="26" t="s">
        <v>214</v>
      </c>
      <c r="B27" s="27" t="s">
        <v>190</v>
      </c>
      <c r="C27" s="94" t="s">
        <v>215</v>
      </c>
      <c r="D27" s="95"/>
      <c r="E27" s="28">
        <v>44647.42</v>
      </c>
      <c r="F27" s="28" t="s">
        <v>42</v>
      </c>
      <c r="G27" s="28">
        <v>44647.42</v>
      </c>
      <c r="H27" s="28">
        <v>87.17</v>
      </c>
      <c r="I27" s="28" t="s">
        <v>42</v>
      </c>
      <c r="J27" s="28">
        <v>87.17</v>
      </c>
      <c r="K27" s="62">
        <f>J27/G27*100</f>
        <v>0.19524084482373225</v>
      </c>
    </row>
    <row r="28" spans="1:11" ht="12.75" customHeight="1">
      <c r="A28" s="26" t="s">
        <v>216</v>
      </c>
      <c r="B28" s="27" t="s">
        <v>190</v>
      </c>
      <c r="C28" s="94" t="s">
        <v>217</v>
      </c>
      <c r="D28" s="95"/>
      <c r="E28" s="28">
        <v>14647.42</v>
      </c>
      <c r="F28" s="28" t="s">
        <v>42</v>
      </c>
      <c r="G28" s="28">
        <v>14647.42</v>
      </c>
      <c r="H28" s="28">
        <v>87.17</v>
      </c>
      <c r="I28" s="28" t="s">
        <v>42</v>
      </c>
      <c r="J28" s="28">
        <v>87.17</v>
      </c>
      <c r="K28" s="62">
        <f t="shared" ref="K28:K29" si="2">J28/G28*100</f>
        <v>0.59512187129200911</v>
      </c>
    </row>
    <row r="29" spans="1:11" ht="12.75" customHeight="1">
      <c r="A29" s="26" t="s">
        <v>218</v>
      </c>
      <c r="B29" s="27" t="s">
        <v>190</v>
      </c>
      <c r="C29" s="94" t="s">
        <v>219</v>
      </c>
      <c r="D29" s="95"/>
      <c r="E29" s="28">
        <v>9372.82</v>
      </c>
      <c r="F29" s="28" t="s">
        <v>42</v>
      </c>
      <c r="G29" s="28">
        <v>9372.82</v>
      </c>
      <c r="H29" s="28">
        <v>87.17</v>
      </c>
      <c r="I29" s="28" t="s">
        <v>42</v>
      </c>
      <c r="J29" s="28">
        <v>87.17</v>
      </c>
      <c r="K29" s="62">
        <f t="shared" si="2"/>
        <v>0.93002959621544001</v>
      </c>
    </row>
    <row r="30" spans="1:11" ht="12.75" customHeight="1">
      <c r="A30" s="26" t="s">
        <v>220</v>
      </c>
      <c r="B30" s="27" t="s">
        <v>190</v>
      </c>
      <c r="C30" s="94" t="s">
        <v>221</v>
      </c>
      <c r="D30" s="95"/>
      <c r="E30" s="28">
        <v>5274.6</v>
      </c>
      <c r="F30" s="28" t="s">
        <v>42</v>
      </c>
      <c r="G30" s="28">
        <v>5274.6</v>
      </c>
      <c r="H30" s="28" t="s">
        <v>42</v>
      </c>
      <c r="I30" s="28" t="s">
        <v>42</v>
      </c>
      <c r="J30" s="28" t="s">
        <v>42</v>
      </c>
      <c r="K30" s="60"/>
    </row>
    <row r="31" spans="1:11" ht="12.75" customHeight="1">
      <c r="A31" s="26" t="s">
        <v>222</v>
      </c>
      <c r="B31" s="27" t="s">
        <v>190</v>
      </c>
      <c r="C31" s="94" t="s">
        <v>223</v>
      </c>
      <c r="D31" s="95"/>
      <c r="E31" s="28">
        <v>30000</v>
      </c>
      <c r="F31" s="28" t="s">
        <v>42</v>
      </c>
      <c r="G31" s="28">
        <v>30000</v>
      </c>
      <c r="H31" s="28" t="s">
        <v>42</v>
      </c>
      <c r="I31" s="28" t="s">
        <v>42</v>
      </c>
      <c r="J31" s="28" t="s">
        <v>42</v>
      </c>
      <c r="K31" s="60"/>
    </row>
    <row r="32" spans="1:11" ht="33.75">
      <c r="A32" s="23" t="s">
        <v>224</v>
      </c>
      <c r="B32" s="24" t="s">
        <v>190</v>
      </c>
      <c r="C32" s="96" t="s">
        <v>225</v>
      </c>
      <c r="D32" s="97"/>
      <c r="E32" s="25">
        <v>1087690.8</v>
      </c>
      <c r="F32" s="25" t="s">
        <v>42</v>
      </c>
      <c r="G32" s="25">
        <v>1087690.8</v>
      </c>
      <c r="H32" s="25">
        <v>157252.79</v>
      </c>
      <c r="I32" s="25" t="s">
        <v>42</v>
      </c>
      <c r="J32" s="25">
        <v>157252.79</v>
      </c>
      <c r="K32" s="75">
        <f>J32/G32*100</f>
        <v>14.457490124950951</v>
      </c>
    </row>
    <row r="33" spans="1:11" ht="56.25">
      <c r="A33" s="26" t="s">
        <v>193</v>
      </c>
      <c r="B33" s="27" t="s">
        <v>190</v>
      </c>
      <c r="C33" s="94" t="s">
        <v>226</v>
      </c>
      <c r="D33" s="95"/>
      <c r="E33" s="28">
        <v>1087690.8</v>
      </c>
      <c r="F33" s="28" t="s">
        <v>42</v>
      </c>
      <c r="G33" s="28">
        <v>1087690.8</v>
      </c>
      <c r="H33" s="28">
        <v>157252.79</v>
      </c>
      <c r="I33" s="28" t="s">
        <v>42</v>
      </c>
      <c r="J33" s="28">
        <v>157252.79</v>
      </c>
      <c r="K33" s="62">
        <f t="shared" ref="K33:K36" si="3">J33/G33*100</f>
        <v>14.457490124950951</v>
      </c>
    </row>
    <row r="34" spans="1:11" ht="22.5">
      <c r="A34" s="26" t="s">
        <v>195</v>
      </c>
      <c r="B34" s="27" t="s">
        <v>190</v>
      </c>
      <c r="C34" s="94" t="s">
        <v>227</v>
      </c>
      <c r="D34" s="95"/>
      <c r="E34" s="28">
        <v>1087690.8</v>
      </c>
      <c r="F34" s="28" t="s">
        <v>42</v>
      </c>
      <c r="G34" s="28">
        <v>1087690.8</v>
      </c>
      <c r="H34" s="28">
        <v>157252.79</v>
      </c>
      <c r="I34" s="28" t="s">
        <v>42</v>
      </c>
      <c r="J34" s="28">
        <v>157252.79</v>
      </c>
      <c r="K34" s="62">
        <f t="shared" si="3"/>
        <v>14.457490124950951</v>
      </c>
    </row>
    <row r="35" spans="1:11" ht="33.75">
      <c r="A35" s="26" t="s">
        <v>197</v>
      </c>
      <c r="B35" s="27" t="s">
        <v>190</v>
      </c>
      <c r="C35" s="94" t="s">
        <v>228</v>
      </c>
      <c r="D35" s="95"/>
      <c r="E35" s="28">
        <v>835400</v>
      </c>
      <c r="F35" s="28" t="s">
        <v>42</v>
      </c>
      <c r="G35" s="28">
        <v>835400</v>
      </c>
      <c r="H35" s="28">
        <v>122517.5</v>
      </c>
      <c r="I35" s="28" t="s">
        <v>42</v>
      </c>
      <c r="J35" s="28">
        <v>122517.5</v>
      </c>
      <c r="K35" s="62">
        <f t="shared" si="3"/>
        <v>14.665728992099595</v>
      </c>
    </row>
    <row r="36" spans="1:11" ht="33.75">
      <c r="A36" s="26" t="s">
        <v>201</v>
      </c>
      <c r="B36" s="27" t="s">
        <v>190</v>
      </c>
      <c r="C36" s="94" t="s">
        <v>229</v>
      </c>
      <c r="D36" s="95"/>
      <c r="E36" s="28">
        <v>252290.8</v>
      </c>
      <c r="F36" s="28" t="s">
        <v>42</v>
      </c>
      <c r="G36" s="28">
        <v>252290.8</v>
      </c>
      <c r="H36" s="28">
        <v>34735.29</v>
      </c>
      <c r="I36" s="28" t="s">
        <v>42</v>
      </c>
      <c r="J36" s="28">
        <v>34735.29</v>
      </c>
      <c r="K36" s="62">
        <f t="shared" si="3"/>
        <v>13.767957452273331</v>
      </c>
    </row>
    <row r="37" spans="1:11" ht="45">
      <c r="A37" s="23" t="s">
        <v>230</v>
      </c>
      <c r="B37" s="24" t="s">
        <v>190</v>
      </c>
      <c r="C37" s="96" t="s">
        <v>231</v>
      </c>
      <c r="D37" s="97"/>
      <c r="E37" s="25">
        <v>67083.02</v>
      </c>
      <c r="F37" s="25">
        <v>27405</v>
      </c>
      <c r="G37" s="25">
        <v>94488.02</v>
      </c>
      <c r="H37" s="25">
        <v>3340</v>
      </c>
      <c r="I37" s="25">
        <v>6851.25</v>
      </c>
      <c r="J37" s="25">
        <v>10191.25</v>
      </c>
      <c r="K37" s="75">
        <f>J37/G37*100</f>
        <v>10.785758871865449</v>
      </c>
    </row>
    <row r="38" spans="1:11" ht="56.25">
      <c r="A38" s="26" t="s">
        <v>193</v>
      </c>
      <c r="B38" s="27" t="s">
        <v>190</v>
      </c>
      <c r="C38" s="94" t="s">
        <v>232</v>
      </c>
      <c r="D38" s="95"/>
      <c r="E38" s="28">
        <v>3884.4</v>
      </c>
      <c r="F38" s="28" t="s">
        <v>42</v>
      </c>
      <c r="G38" s="28">
        <v>3884.4</v>
      </c>
      <c r="H38" s="28" t="s">
        <v>42</v>
      </c>
      <c r="I38" s="28" t="s">
        <v>42</v>
      </c>
      <c r="J38" s="28" t="s">
        <v>42</v>
      </c>
      <c r="K38" s="60"/>
    </row>
    <row r="39" spans="1:11" ht="22.5">
      <c r="A39" s="26" t="s">
        <v>195</v>
      </c>
      <c r="B39" s="27" t="s">
        <v>190</v>
      </c>
      <c r="C39" s="94" t="s">
        <v>233</v>
      </c>
      <c r="D39" s="95"/>
      <c r="E39" s="28">
        <v>3884.4</v>
      </c>
      <c r="F39" s="28" t="s">
        <v>42</v>
      </c>
      <c r="G39" s="28">
        <v>3884.4</v>
      </c>
      <c r="H39" s="28" t="s">
        <v>42</v>
      </c>
      <c r="I39" s="28" t="s">
        <v>42</v>
      </c>
      <c r="J39" s="28" t="s">
        <v>42</v>
      </c>
      <c r="K39" s="60"/>
    </row>
    <row r="40" spans="1:11" ht="33.75">
      <c r="A40" s="26" t="s">
        <v>199</v>
      </c>
      <c r="B40" s="27" t="s">
        <v>190</v>
      </c>
      <c r="C40" s="94" t="s">
        <v>234</v>
      </c>
      <c r="D40" s="95"/>
      <c r="E40" s="28">
        <v>3884.4</v>
      </c>
      <c r="F40" s="28" t="s">
        <v>42</v>
      </c>
      <c r="G40" s="28">
        <v>3884.4</v>
      </c>
      <c r="H40" s="28" t="s">
        <v>42</v>
      </c>
      <c r="I40" s="28" t="s">
        <v>42</v>
      </c>
      <c r="J40" s="28" t="s">
        <v>42</v>
      </c>
      <c r="K40" s="60"/>
    </row>
    <row r="41" spans="1:11" ht="22.5">
      <c r="A41" s="26" t="s">
        <v>203</v>
      </c>
      <c r="B41" s="27" t="s">
        <v>190</v>
      </c>
      <c r="C41" s="94" t="s">
        <v>235</v>
      </c>
      <c r="D41" s="95"/>
      <c r="E41" s="28">
        <v>62198.62</v>
      </c>
      <c r="F41" s="28" t="s">
        <v>42</v>
      </c>
      <c r="G41" s="28">
        <v>62198.62</v>
      </c>
      <c r="H41" s="28">
        <v>3340</v>
      </c>
      <c r="I41" s="28" t="s">
        <v>42</v>
      </c>
      <c r="J41" s="28">
        <v>3340</v>
      </c>
      <c r="K41" s="62">
        <f t="shared" ref="K41:K42" si="4">J41/G41*100</f>
        <v>5.3698940587427826</v>
      </c>
    </row>
    <row r="42" spans="1:11" ht="22.5">
      <c r="A42" s="26" t="s">
        <v>205</v>
      </c>
      <c r="B42" s="27" t="s">
        <v>190</v>
      </c>
      <c r="C42" s="94" t="s">
        <v>236</v>
      </c>
      <c r="D42" s="95"/>
      <c r="E42" s="28">
        <v>62198.62</v>
      </c>
      <c r="F42" s="28" t="s">
        <v>42</v>
      </c>
      <c r="G42" s="28">
        <v>62198.62</v>
      </c>
      <c r="H42" s="28">
        <v>3340</v>
      </c>
      <c r="I42" s="28" t="s">
        <v>42</v>
      </c>
      <c r="J42" s="28">
        <v>3340</v>
      </c>
      <c r="K42" s="62">
        <f t="shared" si="4"/>
        <v>5.3698940587427826</v>
      </c>
    </row>
    <row r="43" spans="1:11" ht="22.5">
      <c r="A43" s="26" t="s">
        <v>207</v>
      </c>
      <c r="B43" s="27" t="s">
        <v>190</v>
      </c>
      <c r="C43" s="94" t="s">
        <v>237</v>
      </c>
      <c r="D43" s="95"/>
      <c r="E43" s="28">
        <v>14577.29</v>
      </c>
      <c r="F43" s="28" t="s">
        <v>42</v>
      </c>
      <c r="G43" s="28">
        <v>14577.29</v>
      </c>
      <c r="H43" s="28" t="s">
        <v>42</v>
      </c>
      <c r="I43" s="28" t="s">
        <v>42</v>
      </c>
      <c r="J43" s="28" t="s">
        <v>42</v>
      </c>
      <c r="K43" s="60"/>
    </row>
    <row r="44" spans="1:11" ht="22.5">
      <c r="A44" s="26" t="s">
        <v>209</v>
      </c>
      <c r="B44" s="27" t="s">
        <v>190</v>
      </c>
      <c r="C44" s="94" t="s">
        <v>238</v>
      </c>
      <c r="D44" s="95"/>
      <c r="E44" s="28">
        <v>47621.33</v>
      </c>
      <c r="F44" s="28" t="s">
        <v>42</v>
      </c>
      <c r="G44" s="28">
        <v>47621.33</v>
      </c>
      <c r="H44" s="28">
        <v>3340</v>
      </c>
      <c r="I44" s="28" t="s">
        <v>42</v>
      </c>
      <c r="J44" s="28">
        <v>3340</v>
      </c>
      <c r="K44" s="62">
        <f t="shared" ref="K44:K46" si="5">J44/G44*100</f>
        <v>7.013663835092383</v>
      </c>
    </row>
    <row r="45" spans="1:11" ht="12.75" customHeight="1">
      <c r="A45" s="26" t="s">
        <v>211</v>
      </c>
      <c r="B45" s="27" t="s">
        <v>190</v>
      </c>
      <c r="C45" s="94" t="s">
        <v>239</v>
      </c>
      <c r="D45" s="95"/>
      <c r="E45" s="28" t="s">
        <v>42</v>
      </c>
      <c r="F45" s="28">
        <v>27405</v>
      </c>
      <c r="G45" s="28">
        <v>27405</v>
      </c>
      <c r="H45" s="28" t="s">
        <v>42</v>
      </c>
      <c r="I45" s="28">
        <v>6851.25</v>
      </c>
      <c r="J45" s="28">
        <v>6851.25</v>
      </c>
      <c r="K45" s="62">
        <f t="shared" si="5"/>
        <v>25</v>
      </c>
    </row>
    <row r="46" spans="1:11" ht="12.75" customHeight="1">
      <c r="A46" s="26" t="s">
        <v>36</v>
      </c>
      <c r="B46" s="27" t="s">
        <v>190</v>
      </c>
      <c r="C46" s="94" t="s">
        <v>240</v>
      </c>
      <c r="D46" s="95"/>
      <c r="E46" s="28" t="s">
        <v>42</v>
      </c>
      <c r="F46" s="28">
        <v>27405</v>
      </c>
      <c r="G46" s="28">
        <v>27405</v>
      </c>
      <c r="H46" s="28" t="s">
        <v>42</v>
      </c>
      <c r="I46" s="28">
        <v>6851.25</v>
      </c>
      <c r="J46" s="28">
        <v>6851.25</v>
      </c>
      <c r="K46" s="62">
        <f t="shared" si="5"/>
        <v>25</v>
      </c>
    </row>
    <row r="47" spans="1:11" ht="12.75" customHeight="1">
      <c r="A47" s="26" t="s">
        <v>214</v>
      </c>
      <c r="B47" s="27" t="s">
        <v>190</v>
      </c>
      <c r="C47" s="94" t="s">
        <v>241</v>
      </c>
      <c r="D47" s="95"/>
      <c r="E47" s="28">
        <v>1000</v>
      </c>
      <c r="F47" s="28" t="s">
        <v>42</v>
      </c>
      <c r="G47" s="28">
        <v>1000</v>
      </c>
      <c r="H47" s="28" t="s">
        <v>42</v>
      </c>
      <c r="I47" s="28" t="s">
        <v>42</v>
      </c>
      <c r="J47" s="28" t="s">
        <v>42</v>
      </c>
      <c r="K47" s="60"/>
    </row>
    <row r="48" spans="1:11" ht="12.75" customHeight="1">
      <c r="A48" s="26" t="s">
        <v>216</v>
      </c>
      <c r="B48" s="27" t="s">
        <v>190</v>
      </c>
      <c r="C48" s="94" t="s">
        <v>242</v>
      </c>
      <c r="D48" s="95"/>
      <c r="E48" s="28">
        <v>1000</v>
      </c>
      <c r="F48" s="28" t="s">
        <v>42</v>
      </c>
      <c r="G48" s="28">
        <v>1000</v>
      </c>
      <c r="H48" s="28" t="s">
        <v>42</v>
      </c>
      <c r="I48" s="28" t="s">
        <v>42</v>
      </c>
      <c r="J48" s="28" t="s">
        <v>42</v>
      </c>
      <c r="K48" s="60"/>
    </row>
    <row r="49" spans="1:11" ht="12.75" customHeight="1">
      <c r="A49" s="26" t="s">
        <v>220</v>
      </c>
      <c r="B49" s="27" t="s">
        <v>190</v>
      </c>
      <c r="C49" s="94" t="s">
        <v>243</v>
      </c>
      <c r="D49" s="95"/>
      <c r="E49" s="28">
        <v>1000</v>
      </c>
      <c r="F49" s="28" t="s">
        <v>42</v>
      </c>
      <c r="G49" s="28">
        <v>1000</v>
      </c>
      <c r="H49" s="28" t="s">
        <v>42</v>
      </c>
      <c r="I49" s="28" t="s">
        <v>42</v>
      </c>
      <c r="J49" s="28" t="s">
        <v>42</v>
      </c>
      <c r="K49" s="60"/>
    </row>
    <row r="50" spans="1:11" ht="45">
      <c r="A50" s="23" t="s">
        <v>244</v>
      </c>
      <c r="B50" s="24" t="s">
        <v>190</v>
      </c>
      <c r="C50" s="96" t="s">
        <v>245</v>
      </c>
      <c r="D50" s="97"/>
      <c r="E50" s="25">
        <v>4389319.1900000004</v>
      </c>
      <c r="F50" s="25">
        <v>115835</v>
      </c>
      <c r="G50" s="25">
        <v>4505154.1900000004</v>
      </c>
      <c r="H50" s="25">
        <v>679939.91</v>
      </c>
      <c r="I50" s="25">
        <v>28958.75</v>
      </c>
      <c r="J50" s="25">
        <v>708898.66</v>
      </c>
      <c r="K50" s="75">
        <f>J50/G50*100</f>
        <v>15.735280749625129</v>
      </c>
    </row>
    <row r="51" spans="1:11" ht="56.25">
      <c r="A51" s="26" t="s">
        <v>193</v>
      </c>
      <c r="B51" s="27" t="s">
        <v>190</v>
      </c>
      <c r="C51" s="94" t="s">
        <v>246</v>
      </c>
      <c r="D51" s="95"/>
      <c r="E51" s="28">
        <v>3249912.33</v>
      </c>
      <c r="F51" s="28" t="s">
        <v>42</v>
      </c>
      <c r="G51" s="28">
        <v>3249912.33</v>
      </c>
      <c r="H51" s="28">
        <v>518944.76</v>
      </c>
      <c r="I51" s="28" t="s">
        <v>42</v>
      </c>
      <c r="J51" s="28">
        <v>518944.76</v>
      </c>
      <c r="K51" s="62">
        <f t="shared" ref="K51:K64" si="6">J51/G51*100</f>
        <v>15.967961818834663</v>
      </c>
    </row>
    <row r="52" spans="1:11" ht="22.5">
      <c r="A52" s="26" t="s">
        <v>195</v>
      </c>
      <c r="B52" s="27" t="s">
        <v>190</v>
      </c>
      <c r="C52" s="94" t="s">
        <v>247</v>
      </c>
      <c r="D52" s="95"/>
      <c r="E52" s="28">
        <v>3249912.33</v>
      </c>
      <c r="F52" s="28" t="s">
        <v>42</v>
      </c>
      <c r="G52" s="28">
        <v>3249912.33</v>
      </c>
      <c r="H52" s="28">
        <v>518944.76</v>
      </c>
      <c r="I52" s="28" t="s">
        <v>42</v>
      </c>
      <c r="J52" s="28">
        <v>518944.76</v>
      </c>
      <c r="K52" s="62">
        <f t="shared" si="6"/>
        <v>15.967961818834663</v>
      </c>
    </row>
    <row r="53" spans="1:11" ht="33.75">
      <c r="A53" s="26" t="s">
        <v>197</v>
      </c>
      <c r="B53" s="27" t="s">
        <v>190</v>
      </c>
      <c r="C53" s="94" t="s">
        <v>248</v>
      </c>
      <c r="D53" s="95"/>
      <c r="E53" s="28">
        <v>2488798.1</v>
      </c>
      <c r="F53" s="28" t="s">
        <v>42</v>
      </c>
      <c r="G53" s="28">
        <v>2488798.1</v>
      </c>
      <c r="H53" s="28">
        <v>391584.5</v>
      </c>
      <c r="I53" s="28" t="s">
        <v>42</v>
      </c>
      <c r="J53" s="28">
        <v>391584.5</v>
      </c>
      <c r="K53" s="62">
        <f t="shared" si="6"/>
        <v>15.733879738979228</v>
      </c>
    </row>
    <row r="54" spans="1:11" ht="33.75">
      <c r="A54" s="26" t="s">
        <v>199</v>
      </c>
      <c r="B54" s="27" t="s">
        <v>190</v>
      </c>
      <c r="C54" s="94" t="s">
        <v>249</v>
      </c>
      <c r="D54" s="95"/>
      <c r="E54" s="28">
        <v>9497.2000000000007</v>
      </c>
      <c r="F54" s="28" t="s">
        <v>42</v>
      </c>
      <c r="G54" s="28">
        <v>9497.2000000000007</v>
      </c>
      <c r="H54" s="28">
        <v>652</v>
      </c>
      <c r="I54" s="28" t="s">
        <v>42</v>
      </c>
      <c r="J54" s="28">
        <v>652</v>
      </c>
      <c r="K54" s="62">
        <f t="shared" si="6"/>
        <v>6.8651813165985756</v>
      </c>
    </row>
    <row r="55" spans="1:11" ht="33.75">
      <c r="A55" s="26" t="s">
        <v>201</v>
      </c>
      <c r="B55" s="27" t="s">
        <v>190</v>
      </c>
      <c r="C55" s="94" t="s">
        <v>250</v>
      </c>
      <c r="D55" s="95"/>
      <c r="E55" s="28">
        <v>751617.03</v>
      </c>
      <c r="F55" s="28" t="s">
        <v>42</v>
      </c>
      <c r="G55" s="28">
        <v>751617.03</v>
      </c>
      <c r="H55" s="28">
        <v>126708.26</v>
      </c>
      <c r="I55" s="28" t="s">
        <v>42</v>
      </c>
      <c r="J55" s="28">
        <v>126708.26</v>
      </c>
      <c r="K55" s="62">
        <f t="shared" si="6"/>
        <v>16.858087954712786</v>
      </c>
    </row>
    <row r="56" spans="1:11" ht="22.5">
      <c r="A56" s="26" t="s">
        <v>203</v>
      </c>
      <c r="B56" s="27" t="s">
        <v>190</v>
      </c>
      <c r="C56" s="94" t="s">
        <v>251</v>
      </c>
      <c r="D56" s="95"/>
      <c r="E56" s="28">
        <v>1134759.44</v>
      </c>
      <c r="F56" s="28" t="s">
        <v>42</v>
      </c>
      <c r="G56" s="28">
        <v>1134759.44</v>
      </c>
      <c r="H56" s="28">
        <v>160907.98000000001</v>
      </c>
      <c r="I56" s="28" t="s">
        <v>42</v>
      </c>
      <c r="J56" s="28">
        <v>160907.98000000001</v>
      </c>
      <c r="K56" s="62">
        <f t="shared" si="6"/>
        <v>14.179919930870987</v>
      </c>
    </row>
    <row r="57" spans="1:11" ht="22.5">
      <c r="A57" s="26" t="s">
        <v>205</v>
      </c>
      <c r="B57" s="27" t="s">
        <v>190</v>
      </c>
      <c r="C57" s="94" t="s">
        <v>252</v>
      </c>
      <c r="D57" s="95"/>
      <c r="E57" s="28">
        <v>1134759.44</v>
      </c>
      <c r="F57" s="28" t="s">
        <v>42</v>
      </c>
      <c r="G57" s="28">
        <v>1134759.44</v>
      </c>
      <c r="H57" s="28">
        <v>160907.98000000001</v>
      </c>
      <c r="I57" s="28" t="s">
        <v>42</v>
      </c>
      <c r="J57" s="28">
        <v>160907.98000000001</v>
      </c>
      <c r="K57" s="62">
        <f t="shared" si="6"/>
        <v>14.179919930870987</v>
      </c>
    </row>
    <row r="58" spans="1:11" ht="22.5">
      <c r="A58" s="26" t="s">
        <v>207</v>
      </c>
      <c r="B58" s="27" t="s">
        <v>190</v>
      </c>
      <c r="C58" s="94" t="s">
        <v>253</v>
      </c>
      <c r="D58" s="95"/>
      <c r="E58" s="28">
        <v>366602.98</v>
      </c>
      <c r="F58" s="28" t="s">
        <v>42</v>
      </c>
      <c r="G58" s="28">
        <v>366602.98</v>
      </c>
      <c r="H58" s="28">
        <v>42844.4</v>
      </c>
      <c r="I58" s="28" t="s">
        <v>42</v>
      </c>
      <c r="J58" s="28">
        <v>42844.4</v>
      </c>
      <c r="K58" s="62">
        <f t="shared" si="6"/>
        <v>11.686866266062541</v>
      </c>
    </row>
    <row r="59" spans="1:11" ht="22.5">
      <c r="A59" s="26" t="s">
        <v>209</v>
      </c>
      <c r="B59" s="27" t="s">
        <v>190</v>
      </c>
      <c r="C59" s="94" t="s">
        <v>254</v>
      </c>
      <c r="D59" s="95"/>
      <c r="E59" s="28">
        <v>768156.46</v>
      </c>
      <c r="F59" s="28" t="s">
        <v>42</v>
      </c>
      <c r="G59" s="28">
        <v>768156.46</v>
      </c>
      <c r="H59" s="28">
        <v>118063.58</v>
      </c>
      <c r="I59" s="28" t="s">
        <v>42</v>
      </c>
      <c r="J59" s="28">
        <v>118063.58</v>
      </c>
      <c r="K59" s="62">
        <f t="shared" si="6"/>
        <v>15.369730796770231</v>
      </c>
    </row>
    <row r="60" spans="1:11" ht="12.75" customHeight="1">
      <c r="A60" s="26" t="s">
        <v>211</v>
      </c>
      <c r="B60" s="27" t="s">
        <v>190</v>
      </c>
      <c r="C60" s="94" t="s">
        <v>255</v>
      </c>
      <c r="D60" s="95"/>
      <c r="E60" s="28" t="s">
        <v>42</v>
      </c>
      <c r="F60" s="28">
        <v>115835</v>
      </c>
      <c r="G60" s="28">
        <v>115835</v>
      </c>
      <c r="H60" s="28" t="s">
        <v>42</v>
      </c>
      <c r="I60" s="28">
        <v>28958.75</v>
      </c>
      <c r="J60" s="28">
        <v>28958.75</v>
      </c>
      <c r="K60" s="62">
        <f t="shared" si="6"/>
        <v>25</v>
      </c>
    </row>
    <row r="61" spans="1:11" ht="12.75" customHeight="1">
      <c r="A61" s="26" t="s">
        <v>36</v>
      </c>
      <c r="B61" s="27" t="s">
        <v>190</v>
      </c>
      <c r="C61" s="94" t="s">
        <v>256</v>
      </c>
      <c r="D61" s="95"/>
      <c r="E61" s="28" t="s">
        <v>42</v>
      </c>
      <c r="F61" s="28">
        <v>115835</v>
      </c>
      <c r="G61" s="28">
        <v>115835</v>
      </c>
      <c r="H61" s="28" t="s">
        <v>42</v>
      </c>
      <c r="I61" s="28">
        <v>28958.75</v>
      </c>
      <c r="J61" s="28">
        <v>28958.75</v>
      </c>
      <c r="K61" s="62">
        <f t="shared" si="6"/>
        <v>25</v>
      </c>
    </row>
    <row r="62" spans="1:11" ht="12.75" customHeight="1">
      <c r="A62" s="26" t="s">
        <v>214</v>
      </c>
      <c r="B62" s="27" t="s">
        <v>190</v>
      </c>
      <c r="C62" s="94" t="s">
        <v>257</v>
      </c>
      <c r="D62" s="95"/>
      <c r="E62" s="28">
        <v>4647.42</v>
      </c>
      <c r="F62" s="28" t="s">
        <v>42</v>
      </c>
      <c r="G62" s="28">
        <v>4647.42</v>
      </c>
      <c r="H62" s="28">
        <v>87.17</v>
      </c>
      <c r="I62" s="28" t="s">
        <v>42</v>
      </c>
      <c r="J62" s="28">
        <v>87.17</v>
      </c>
      <c r="K62" s="62">
        <f t="shared" si="6"/>
        <v>1.8756643471001113</v>
      </c>
    </row>
    <row r="63" spans="1:11" ht="12.75" customHeight="1">
      <c r="A63" s="26" t="s">
        <v>216</v>
      </c>
      <c r="B63" s="27" t="s">
        <v>190</v>
      </c>
      <c r="C63" s="94" t="s">
        <v>258</v>
      </c>
      <c r="D63" s="95"/>
      <c r="E63" s="28">
        <v>4647.42</v>
      </c>
      <c r="F63" s="28" t="s">
        <v>42</v>
      </c>
      <c r="G63" s="28">
        <v>4647.42</v>
      </c>
      <c r="H63" s="28">
        <v>87.17</v>
      </c>
      <c r="I63" s="28" t="s">
        <v>42</v>
      </c>
      <c r="J63" s="28">
        <v>87.17</v>
      </c>
      <c r="K63" s="62">
        <f t="shared" si="6"/>
        <v>1.8756643471001113</v>
      </c>
    </row>
    <row r="64" spans="1:11" ht="12.75" customHeight="1">
      <c r="A64" s="26" t="s">
        <v>218</v>
      </c>
      <c r="B64" s="27" t="s">
        <v>190</v>
      </c>
      <c r="C64" s="94" t="s">
        <v>259</v>
      </c>
      <c r="D64" s="95"/>
      <c r="E64" s="28">
        <v>372.82</v>
      </c>
      <c r="F64" s="28" t="s">
        <v>42</v>
      </c>
      <c r="G64" s="28">
        <v>372.82</v>
      </c>
      <c r="H64" s="28">
        <v>87.17</v>
      </c>
      <c r="I64" s="28" t="s">
        <v>42</v>
      </c>
      <c r="J64" s="28">
        <v>87.17</v>
      </c>
      <c r="K64" s="62">
        <f t="shared" si="6"/>
        <v>23.381256370366398</v>
      </c>
    </row>
    <row r="65" spans="1:11" ht="12.75" customHeight="1">
      <c r="A65" s="26" t="s">
        <v>220</v>
      </c>
      <c r="B65" s="27" t="s">
        <v>190</v>
      </c>
      <c r="C65" s="94" t="s">
        <v>260</v>
      </c>
      <c r="D65" s="95"/>
      <c r="E65" s="28">
        <v>4274.6000000000004</v>
      </c>
      <c r="F65" s="28" t="s">
        <v>42</v>
      </c>
      <c r="G65" s="28">
        <v>4274.6000000000004</v>
      </c>
      <c r="H65" s="28" t="s">
        <v>42</v>
      </c>
      <c r="I65" s="28" t="s">
        <v>42</v>
      </c>
      <c r="J65" s="28" t="s">
        <v>42</v>
      </c>
      <c r="K65" s="60"/>
    </row>
    <row r="66" spans="1:11" ht="33.75">
      <c r="A66" s="23" t="s">
        <v>261</v>
      </c>
      <c r="B66" s="24" t="s">
        <v>190</v>
      </c>
      <c r="C66" s="96" t="s">
        <v>262</v>
      </c>
      <c r="D66" s="97"/>
      <c r="E66" s="25" t="s">
        <v>42</v>
      </c>
      <c r="F66" s="25">
        <v>22641</v>
      </c>
      <c r="G66" s="25">
        <v>22641</v>
      </c>
      <c r="H66" s="25" t="s">
        <v>42</v>
      </c>
      <c r="I66" s="25">
        <v>5660.25</v>
      </c>
      <c r="J66" s="25">
        <v>5660.25</v>
      </c>
      <c r="K66" s="75">
        <f>J66/G66*100</f>
        <v>25</v>
      </c>
    </row>
    <row r="67" spans="1:11" ht="12.75" customHeight="1">
      <c r="A67" s="26" t="s">
        <v>211</v>
      </c>
      <c r="B67" s="27" t="s">
        <v>190</v>
      </c>
      <c r="C67" s="94" t="s">
        <v>263</v>
      </c>
      <c r="D67" s="95"/>
      <c r="E67" s="28" t="s">
        <v>42</v>
      </c>
      <c r="F67" s="28">
        <v>22641</v>
      </c>
      <c r="G67" s="28">
        <v>22641</v>
      </c>
      <c r="H67" s="28" t="s">
        <v>42</v>
      </c>
      <c r="I67" s="28">
        <v>5660.25</v>
      </c>
      <c r="J67" s="28">
        <v>5660.25</v>
      </c>
      <c r="K67" s="62">
        <f t="shared" ref="K67:K68" si="7">J67/G67*100</f>
        <v>25</v>
      </c>
    </row>
    <row r="68" spans="1:11" ht="12.75" customHeight="1">
      <c r="A68" s="26" t="s">
        <v>36</v>
      </c>
      <c r="B68" s="27" t="s">
        <v>190</v>
      </c>
      <c r="C68" s="94" t="s">
        <v>264</v>
      </c>
      <c r="D68" s="95"/>
      <c r="E68" s="28" t="s">
        <v>42</v>
      </c>
      <c r="F68" s="28">
        <v>22641</v>
      </c>
      <c r="G68" s="28">
        <v>22641</v>
      </c>
      <c r="H68" s="28" t="s">
        <v>42</v>
      </c>
      <c r="I68" s="28">
        <v>5660.25</v>
      </c>
      <c r="J68" s="28">
        <v>5660.25</v>
      </c>
      <c r="K68" s="62">
        <f t="shared" si="7"/>
        <v>25</v>
      </c>
    </row>
    <row r="69" spans="1:11" ht="12.75" customHeight="1">
      <c r="A69" s="23" t="s">
        <v>265</v>
      </c>
      <c r="B69" s="24" t="s">
        <v>190</v>
      </c>
      <c r="C69" s="96" t="s">
        <v>266</v>
      </c>
      <c r="D69" s="97"/>
      <c r="E69" s="25">
        <v>30000</v>
      </c>
      <c r="F69" s="25" t="s">
        <v>42</v>
      </c>
      <c r="G69" s="25">
        <v>30000</v>
      </c>
      <c r="H69" s="25" t="s">
        <v>42</v>
      </c>
      <c r="I69" s="25" t="s">
        <v>42</v>
      </c>
      <c r="J69" s="25" t="s">
        <v>42</v>
      </c>
      <c r="K69" s="60"/>
    </row>
    <row r="70" spans="1:11" ht="12.75" customHeight="1">
      <c r="A70" s="26" t="s">
        <v>214</v>
      </c>
      <c r="B70" s="27" t="s">
        <v>190</v>
      </c>
      <c r="C70" s="94" t="s">
        <v>267</v>
      </c>
      <c r="D70" s="95"/>
      <c r="E70" s="28">
        <v>30000</v>
      </c>
      <c r="F70" s="28" t="s">
        <v>42</v>
      </c>
      <c r="G70" s="28">
        <v>30000</v>
      </c>
      <c r="H70" s="28" t="s">
        <v>42</v>
      </c>
      <c r="I70" s="28" t="s">
        <v>42</v>
      </c>
      <c r="J70" s="28" t="s">
        <v>42</v>
      </c>
      <c r="K70" s="60"/>
    </row>
    <row r="71" spans="1:11" ht="12.75" customHeight="1">
      <c r="A71" s="26" t="s">
        <v>222</v>
      </c>
      <c r="B71" s="27" t="s">
        <v>190</v>
      </c>
      <c r="C71" s="94" t="s">
        <v>268</v>
      </c>
      <c r="D71" s="95"/>
      <c r="E71" s="28">
        <v>30000</v>
      </c>
      <c r="F71" s="28" t="s">
        <v>42</v>
      </c>
      <c r="G71" s="28">
        <v>30000</v>
      </c>
      <c r="H71" s="28" t="s">
        <v>42</v>
      </c>
      <c r="I71" s="28" t="s">
        <v>42</v>
      </c>
      <c r="J71" s="28" t="s">
        <v>42</v>
      </c>
      <c r="K71" s="60"/>
    </row>
    <row r="72" spans="1:11" ht="12.75" customHeight="1">
      <c r="A72" s="23" t="s">
        <v>269</v>
      </c>
      <c r="B72" s="24" t="s">
        <v>190</v>
      </c>
      <c r="C72" s="96" t="s">
        <v>270</v>
      </c>
      <c r="D72" s="97"/>
      <c r="E72" s="25">
        <v>795156.24</v>
      </c>
      <c r="F72" s="25">
        <v>30947</v>
      </c>
      <c r="G72" s="25">
        <v>826103.24</v>
      </c>
      <c r="H72" s="25">
        <v>132648.73000000001</v>
      </c>
      <c r="I72" s="25">
        <v>7736.75</v>
      </c>
      <c r="J72" s="25">
        <v>140385.48000000001</v>
      </c>
      <c r="K72" s="75">
        <f>J72/G72*100</f>
        <v>16.993696816877272</v>
      </c>
    </row>
    <row r="73" spans="1:11" ht="22.5">
      <c r="A73" s="26" t="s">
        <v>203</v>
      </c>
      <c r="B73" s="27" t="s">
        <v>190</v>
      </c>
      <c r="C73" s="94" t="s">
        <v>271</v>
      </c>
      <c r="D73" s="95"/>
      <c r="E73" s="28">
        <v>786156.24</v>
      </c>
      <c r="F73" s="28" t="s">
        <v>42</v>
      </c>
      <c r="G73" s="28">
        <v>786156.24</v>
      </c>
      <c r="H73" s="28">
        <v>132648.73000000001</v>
      </c>
      <c r="I73" s="28" t="s">
        <v>42</v>
      </c>
      <c r="J73" s="28">
        <v>132648.73000000001</v>
      </c>
      <c r="K73" s="62">
        <f t="shared" ref="K73:K77" si="8">J73/G73*100</f>
        <v>16.873074746566918</v>
      </c>
    </row>
    <row r="74" spans="1:11" ht="22.5">
      <c r="A74" s="26" t="s">
        <v>205</v>
      </c>
      <c r="B74" s="27" t="s">
        <v>190</v>
      </c>
      <c r="C74" s="94" t="s">
        <v>272</v>
      </c>
      <c r="D74" s="95"/>
      <c r="E74" s="28">
        <v>786156.24</v>
      </c>
      <c r="F74" s="28" t="s">
        <v>42</v>
      </c>
      <c r="G74" s="28">
        <v>786156.24</v>
      </c>
      <c r="H74" s="28">
        <v>132648.73000000001</v>
      </c>
      <c r="I74" s="28" t="s">
        <v>42</v>
      </c>
      <c r="J74" s="28">
        <v>132648.73000000001</v>
      </c>
      <c r="K74" s="62">
        <f t="shared" si="8"/>
        <v>16.873074746566918</v>
      </c>
    </row>
    <row r="75" spans="1:11" ht="22.5">
      <c r="A75" s="26" t="s">
        <v>209</v>
      </c>
      <c r="B75" s="27" t="s">
        <v>190</v>
      </c>
      <c r="C75" s="94" t="s">
        <v>273</v>
      </c>
      <c r="D75" s="95"/>
      <c r="E75" s="28">
        <v>786156.24</v>
      </c>
      <c r="F75" s="28" t="s">
        <v>42</v>
      </c>
      <c r="G75" s="28">
        <v>786156.24</v>
      </c>
      <c r="H75" s="28">
        <v>132648.73000000001</v>
      </c>
      <c r="I75" s="28" t="s">
        <v>42</v>
      </c>
      <c r="J75" s="28">
        <v>132648.73000000001</v>
      </c>
      <c r="K75" s="62">
        <f t="shared" si="8"/>
        <v>16.873074746566918</v>
      </c>
    </row>
    <row r="76" spans="1:11" ht="12.75" customHeight="1">
      <c r="A76" s="26" t="s">
        <v>211</v>
      </c>
      <c r="B76" s="27" t="s">
        <v>190</v>
      </c>
      <c r="C76" s="94" t="s">
        <v>274</v>
      </c>
      <c r="D76" s="95"/>
      <c r="E76" s="28" t="s">
        <v>42</v>
      </c>
      <c r="F76" s="28">
        <v>30947</v>
      </c>
      <c r="G76" s="28">
        <v>30947</v>
      </c>
      <c r="H76" s="28" t="s">
        <v>42</v>
      </c>
      <c r="I76" s="28">
        <v>7736.75</v>
      </c>
      <c r="J76" s="28">
        <v>7736.75</v>
      </c>
      <c r="K76" s="62">
        <f t="shared" si="8"/>
        <v>25</v>
      </c>
    </row>
    <row r="77" spans="1:11" ht="12.75" customHeight="1">
      <c r="A77" s="26" t="s">
        <v>36</v>
      </c>
      <c r="B77" s="27" t="s">
        <v>190</v>
      </c>
      <c r="C77" s="94" t="s">
        <v>275</v>
      </c>
      <c r="D77" s="95"/>
      <c r="E77" s="28" t="s">
        <v>42</v>
      </c>
      <c r="F77" s="28">
        <v>30947</v>
      </c>
      <c r="G77" s="28">
        <v>30947</v>
      </c>
      <c r="H77" s="28" t="s">
        <v>42</v>
      </c>
      <c r="I77" s="28">
        <v>7736.75</v>
      </c>
      <c r="J77" s="28">
        <v>7736.75</v>
      </c>
      <c r="K77" s="62">
        <f t="shared" si="8"/>
        <v>25</v>
      </c>
    </row>
    <row r="78" spans="1:11" ht="12.75" customHeight="1">
      <c r="A78" s="26" t="s">
        <v>214</v>
      </c>
      <c r="B78" s="27" t="s">
        <v>190</v>
      </c>
      <c r="C78" s="94" t="s">
        <v>276</v>
      </c>
      <c r="D78" s="95"/>
      <c r="E78" s="28">
        <v>9000</v>
      </c>
      <c r="F78" s="28" t="s">
        <v>42</v>
      </c>
      <c r="G78" s="28">
        <v>9000</v>
      </c>
      <c r="H78" s="28" t="s">
        <v>42</v>
      </c>
      <c r="I78" s="28" t="s">
        <v>42</v>
      </c>
      <c r="J78" s="28" t="s">
        <v>42</v>
      </c>
      <c r="K78" s="60"/>
    </row>
    <row r="79" spans="1:11" ht="12.75" customHeight="1">
      <c r="A79" s="26" t="s">
        <v>216</v>
      </c>
      <c r="B79" s="27" t="s">
        <v>190</v>
      </c>
      <c r="C79" s="94" t="s">
        <v>277</v>
      </c>
      <c r="D79" s="95"/>
      <c r="E79" s="28">
        <v>9000</v>
      </c>
      <c r="F79" s="28" t="s">
        <v>42</v>
      </c>
      <c r="G79" s="28">
        <v>9000</v>
      </c>
      <c r="H79" s="28" t="s">
        <v>42</v>
      </c>
      <c r="I79" s="28" t="s">
        <v>42</v>
      </c>
      <c r="J79" s="28" t="s">
        <v>42</v>
      </c>
      <c r="K79" s="60"/>
    </row>
    <row r="80" spans="1:11" ht="12.75" customHeight="1">
      <c r="A80" s="26" t="s">
        <v>218</v>
      </c>
      <c r="B80" s="27" t="s">
        <v>190</v>
      </c>
      <c r="C80" s="94" t="s">
        <v>278</v>
      </c>
      <c r="D80" s="95"/>
      <c r="E80" s="28">
        <v>9000</v>
      </c>
      <c r="F80" s="28" t="s">
        <v>42</v>
      </c>
      <c r="G80" s="28">
        <v>9000</v>
      </c>
      <c r="H80" s="28" t="s">
        <v>42</v>
      </c>
      <c r="I80" s="28" t="s">
        <v>42</v>
      </c>
      <c r="J80" s="28" t="s">
        <v>42</v>
      </c>
      <c r="K80" s="60"/>
    </row>
    <row r="81" spans="1:11" ht="12.75" customHeight="1">
      <c r="A81" s="23" t="s">
        <v>279</v>
      </c>
      <c r="B81" s="24" t="s">
        <v>190</v>
      </c>
      <c r="C81" s="96" t="s">
        <v>280</v>
      </c>
      <c r="D81" s="97"/>
      <c r="E81" s="25">
        <v>110680</v>
      </c>
      <c r="F81" s="25" t="s">
        <v>42</v>
      </c>
      <c r="G81" s="25">
        <v>110680</v>
      </c>
      <c r="H81" s="25">
        <v>18329.88</v>
      </c>
      <c r="I81" s="25" t="s">
        <v>42</v>
      </c>
      <c r="J81" s="25">
        <v>18329.88</v>
      </c>
      <c r="K81" s="75">
        <f>J81/G81*100</f>
        <v>16.561149259125408</v>
      </c>
    </row>
    <row r="82" spans="1:11" ht="56.25">
      <c r="A82" s="26" t="s">
        <v>193</v>
      </c>
      <c r="B82" s="27" t="s">
        <v>190</v>
      </c>
      <c r="C82" s="94" t="s">
        <v>281</v>
      </c>
      <c r="D82" s="95"/>
      <c r="E82" s="28">
        <v>90915.98</v>
      </c>
      <c r="F82" s="28" t="s">
        <v>42</v>
      </c>
      <c r="G82" s="28">
        <v>90915.98</v>
      </c>
      <c r="H82" s="28">
        <v>18329.88</v>
      </c>
      <c r="I82" s="28" t="s">
        <v>42</v>
      </c>
      <c r="J82" s="28">
        <v>18329.88</v>
      </c>
      <c r="K82" s="62">
        <f t="shared" ref="K82:K85" si="9">J82/G82*100</f>
        <v>20.161340173641644</v>
      </c>
    </row>
    <row r="83" spans="1:11" ht="22.5">
      <c r="A83" s="26" t="s">
        <v>195</v>
      </c>
      <c r="B83" s="27" t="s">
        <v>190</v>
      </c>
      <c r="C83" s="94" t="s">
        <v>282</v>
      </c>
      <c r="D83" s="95"/>
      <c r="E83" s="28">
        <v>90915.98</v>
      </c>
      <c r="F83" s="28" t="s">
        <v>42</v>
      </c>
      <c r="G83" s="28">
        <v>90915.98</v>
      </c>
      <c r="H83" s="28">
        <v>18329.88</v>
      </c>
      <c r="I83" s="28" t="s">
        <v>42</v>
      </c>
      <c r="J83" s="28">
        <v>18329.88</v>
      </c>
      <c r="K83" s="62">
        <f t="shared" si="9"/>
        <v>20.161340173641644</v>
      </c>
    </row>
    <row r="84" spans="1:11" ht="33.75">
      <c r="A84" s="26" t="s">
        <v>197</v>
      </c>
      <c r="B84" s="27" t="s">
        <v>190</v>
      </c>
      <c r="C84" s="94" t="s">
        <v>283</v>
      </c>
      <c r="D84" s="95"/>
      <c r="E84" s="28">
        <v>69827.94</v>
      </c>
      <c r="F84" s="28" t="s">
        <v>42</v>
      </c>
      <c r="G84" s="28">
        <v>69827.94</v>
      </c>
      <c r="H84" s="28">
        <v>11781.87</v>
      </c>
      <c r="I84" s="28" t="s">
        <v>42</v>
      </c>
      <c r="J84" s="28">
        <v>11781.87</v>
      </c>
      <c r="K84" s="62">
        <f t="shared" si="9"/>
        <v>16.872715993053784</v>
      </c>
    </row>
    <row r="85" spans="1:11" ht="33.75">
      <c r="A85" s="26" t="s">
        <v>201</v>
      </c>
      <c r="B85" s="27" t="s">
        <v>190</v>
      </c>
      <c r="C85" s="94" t="s">
        <v>284</v>
      </c>
      <c r="D85" s="95"/>
      <c r="E85" s="28">
        <v>21088.04</v>
      </c>
      <c r="F85" s="28" t="s">
        <v>42</v>
      </c>
      <c r="G85" s="28">
        <v>21088.04</v>
      </c>
      <c r="H85" s="28">
        <v>6548.01</v>
      </c>
      <c r="I85" s="28" t="s">
        <v>42</v>
      </c>
      <c r="J85" s="28">
        <v>6548.01</v>
      </c>
      <c r="K85" s="62">
        <f t="shared" si="9"/>
        <v>31.050823120593474</v>
      </c>
    </row>
    <row r="86" spans="1:11" ht="22.5">
      <c r="A86" s="26" t="s">
        <v>203</v>
      </c>
      <c r="B86" s="27" t="s">
        <v>190</v>
      </c>
      <c r="C86" s="94" t="s">
        <v>285</v>
      </c>
      <c r="D86" s="95"/>
      <c r="E86" s="28">
        <v>19764.02</v>
      </c>
      <c r="F86" s="28" t="s">
        <v>42</v>
      </c>
      <c r="G86" s="28">
        <v>19764.02</v>
      </c>
      <c r="H86" s="28" t="s">
        <v>42</v>
      </c>
      <c r="I86" s="28" t="s">
        <v>42</v>
      </c>
      <c r="J86" s="28" t="s">
        <v>42</v>
      </c>
      <c r="K86" s="60"/>
    </row>
    <row r="87" spans="1:11" ht="22.5">
      <c r="A87" s="26" t="s">
        <v>205</v>
      </c>
      <c r="B87" s="27" t="s">
        <v>190</v>
      </c>
      <c r="C87" s="94" t="s">
        <v>286</v>
      </c>
      <c r="D87" s="95"/>
      <c r="E87" s="28">
        <v>19764.02</v>
      </c>
      <c r="F87" s="28" t="s">
        <v>42</v>
      </c>
      <c r="G87" s="28">
        <v>19764.02</v>
      </c>
      <c r="H87" s="28" t="s">
        <v>42</v>
      </c>
      <c r="I87" s="28" t="s">
        <v>42</v>
      </c>
      <c r="J87" s="28" t="s">
        <v>42</v>
      </c>
      <c r="K87" s="60"/>
    </row>
    <row r="88" spans="1:11" ht="22.5">
      <c r="A88" s="26" t="s">
        <v>207</v>
      </c>
      <c r="B88" s="27" t="s">
        <v>190</v>
      </c>
      <c r="C88" s="94" t="s">
        <v>287</v>
      </c>
      <c r="D88" s="95"/>
      <c r="E88" s="28">
        <v>8403.25</v>
      </c>
      <c r="F88" s="28" t="s">
        <v>42</v>
      </c>
      <c r="G88" s="28">
        <v>8403.25</v>
      </c>
      <c r="H88" s="28" t="s">
        <v>42</v>
      </c>
      <c r="I88" s="28" t="s">
        <v>42</v>
      </c>
      <c r="J88" s="28" t="s">
        <v>42</v>
      </c>
      <c r="K88" s="60"/>
    </row>
    <row r="89" spans="1:11" ht="22.5">
      <c r="A89" s="26" t="s">
        <v>209</v>
      </c>
      <c r="B89" s="27" t="s">
        <v>190</v>
      </c>
      <c r="C89" s="94" t="s">
        <v>288</v>
      </c>
      <c r="D89" s="95"/>
      <c r="E89" s="28">
        <v>11360.77</v>
      </c>
      <c r="F89" s="28" t="s">
        <v>42</v>
      </c>
      <c r="G89" s="28">
        <v>11360.77</v>
      </c>
      <c r="H89" s="28" t="s">
        <v>42</v>
      </c>
      <c r="I89" s="28" t="s">
        <v>42</v>
      </c>
      <c r="J89" s="28" t="s">
        <v>42</v>
      </c>
      <c r="K89" s="60"/>
    </row>
    <row r="90" spans="1:11" ht="12.75" customHeight="1">
      <c r="A90" s="23" t="s">
        <v>289</v>
      </c>
      <c r="B90" s="24" t="s">
        <v>190</v>
      </c>
      <c r="C90" s="96" t="s">
        <v>290</v>
      </c>
      <c r="D90" s="97"/>
      <c r="E90" s="25">
        <v>110680</v>
      </c>
      <c r="F90" s="25" t="s">
        <v>42</v>
      </c>
      <c r="G90" s="25">
        <v>110680</v>
      </c>
      <c r="H90" s="25">
        <v>18329.88</v>
      </c>
      <c r="I90" s="25" t="s">
        <v>42</v>
      </c>
      <c r="J90" s="25">
        <v>18329.88</v>
      </c>
      <c r="K90" s="75">
        <f>J90/G90*100</f>
        <v>16.561149259125408</v>
      </c>
    </row>
    <row r="91" spans="1:11" ht="56.25">
      <c r="A91" s="26" t="s">
        <v>193</v>
      </c>
      <c r="B91" s="27" t="s">
        <v>190</v>
      </c>
      <c r="C91" s="94" t="s">
        <v>291</v>
      </c>
      <c r="D91" s="95"/>
      <c r="E91" s="28">
        <v>90915.98</v>
      </c>
      <c r="F91" s="28" t="s">
        <v>42</v>
      </c>
      <c r="G91" s="28">
        <v>90915.98</v>
      </c>
      <c r="H91" s="28">
        <v>18329.88</v>
      </c>
      <c r="I91" s="28" t="s">
        <v>42</v>
      </c>
      <c r="J91" s="28">
        <v>18329.88</v>
      </c>
      <c r="K91" s="62">
        <f t="shared" ref="K91:K94" si="10">J91/G91*100</f>
        <v>20.161340173641644</v>
      </c>
    </row>
    <row r="92" spans="1:11" ht="22.5">
      <c r="A92" s="26" t="s">
        <v>195</v>
      </c>
      <c r="B92" s="27" t="s">
        <v>190</v>
      </c>
      <c r="C92" s="94" t="s">
        <v>292</v>
      </c>
      <c r="D92" s="95"/>
      <c r="E92" s="28">
        <v>90915.98</v>
      </c>
      <c r="F92" s="28" t="s">
        <v>42</v>
      </c>
      <c r="G92" s="28">
        <v>90915.98</v>
      </c>
      <c r="H92" s="28">
        <v>18329.88</v>
      </c>
      <c r="I92" s="28" t="s">
        <v>42</v>
      </c>
      <c r="J92" s="28">
        <v>18329.88</v>
      </c>
      <c r="K92" s="62">
        <f t="shared" si="10"/>
        <v>20.161340173641644</v>
      </c>
    </row>
    <row r="93" spans="1:11" ht="33.75">
      <c r="A93" s="26" t="s">
        <v>197</v>
      </c>
      <c r="B93" s="27" t="s">
        <v>190</v>
      </c>
      <c r="C93" s="94" t="s">
        <v>293</v>
      </c>
      <c r="D93" s="95"/>
      <c r="E93" s="28">
        <v>69827.94</v>
      </c>
      <c r="F93" s="28" t="s">
        <v>42</v>
      </c>
      <c r="G93" s="28">
        <v>69827.94</v>
      </c>
      <c r="H93" s="28">
        <v>11781.87</v>
      </c>
      <c r="I93" s="28" t="s">
        <v>42</v>
      </c>
      <c r="J93" s="28">
        <v>11781.87</v>
      </c>
      <c r="K93" s="62">
        <f t="shared" si="10"/>
        <v>16.872715993053784</v>
      </c>
    </row>
    <row r="94" spans="1:11" ht="33.75">
      <c r="A94" s="26" t="s">
        <v>201</v>
      </c>
      <c r="B94" s="27" t="s">
        <v>190</v>
      </c>
      <c r="C94" s="94" t="s">
        <v>294</v>
      </c>
      <c r="D94" s="95"/>
      <c r="E94" s="28">
        <v>21088.04</v>
      </c>
      <c r="F94" s="28" t="s">
        <v>42</v>
      </c>
      <c r="G94" s="28">
        <v>21088.04</v>
      </c>
      <c r="H94" s="28">
        <v>6548.01</v>
      </c>
      <c r="I94" s="28" t="s">
        <v>42</v>
      </c>
      <c r="J94" s="28">
        <v>6548.01</v>
      </c>
      <c r="K94" s="62">
        <f t="shared" si="10"/>
        <v>31.050823120593474</v>
      </c>
    </row>
    <row r="95" spans="1:11" ht="22.5">
      <c r="A95" s="26" t="s">
        <v>203</v>
      </c>
      <c r="B95" s="27" t="s">
        <v>190</v>
      </c>
      <c r="C95" s="94" t="s">
        <v>295</v>
      </c>
      <c r="D95" s="95"/>
      <c r="E95" s="28">
        <v>19764.02</v>
      </c>
      <c r="F95" s="28" t="s">
        <v>42</v>
      </c>
      <c r="G95" s="28">
        <v>19764.02</v>
      </c>
      <c r="H95" s="28" t="s">
        <v>42</v>
      </c>
      <c r="I95" s="28" t="s">
        <v>42</v>
      </c>
      <c r="J95" s="28" t="s">
        <v>42</v>
      </c>
      <c r="K95" s="60"/>
    </row>
    <row r="96" spans="1:11" ht="22.5">
      <c r="A96" s="26" t="s">
        <v>205</v>
      </c>
      <c r="B96" s="27" t="s">
        <v>190</v>
      </c>
      <c r="C96" s="94" t="s">
        <v>296</v>
      </c>
      <c r="D96" s="95"/>
      <c r="E96" s="28">
        <v>19764.02</v>
      </c>
      <c r="F96" s="28" t="s">
        <v>42</v>
      </c>
      <c r="G96" s="28">
        <v>19764.02</v>
      </c>
      <c r="H96" s="28" t="s">
        <v>42</v>
      </c>
      <c r="I96" s="28" t="s">
        <v>42</v>
      </c>
      <c r="J96" s="28" t="s">
        <v>42</v>
      </c>
      <c r="K96" s="60"/>
    </row>
    <row r="97" spans="1:11" ht="22.5">
      <c r="A97" s="26" t="s">
        <v>207</v>
      </c>
      <c r="B97" s="27" t="s">
        <v>190</v>
      </c>
      <c r="C97" s="94" t="s">
        <v>297</v>
      </c>
      <c r="D97" s="95"/>
      <c r="E97" s="28">
        <v>8403.25</v>
      </c>
      <c r="F97" s="28" t="s">
        <v>42</v>
      </c>
      <c r="G97" s="28">
        <v>8403.25</v>
      </c>
      <c r="H97" s="28" t="s">
        <v>42</v>
      </c>
      <c r="I97" s="28" t="s">
        <v>42</v>
      </c>
      <c r="J97" s="28" t="s">
        <v>42</v>
      </c>
      <c r="K97" s="60"/>
    </row>
    <row r="98" spans="1:11" ht="22.5">
      <c r="A98" s="26" t="s">
        <v>209</v>
      </c>
      <c r="B98" s="27" t="s">
        <v>190</v>
      </c>
      <c r="C98" s="94" t="s">
        <v>298</v>
      </c>
      <c r="D98" s="95"/>
      <c r="E98" s="28">
        <v>11360.77</v>
      </c>
      <c r="F98" s="28" t="s">
        <v>42</v>
      </c>
      <c r="G98" s="28">
        <v>11360.77</v>
      </c>
      <c r="H98" s="28" t="s">
        <v>42</v>
      </c>
      <c r="I98" s="28" t="s">
        <v>42</v>
      </c>
      <c r="J98" s="28" t="s">
        <v>42</v>
      </c>
      <c r="K98" s="60"/>
    </row>
    <row r="99" spans="1:11" ht="22.5">
      <c r="A99" s="23" t="s">
        <v>299</v>
      </c>
      <c r="B99" s="24" t="s">
        <v>190</v>
      </c>
      <c r="C99" s="96" t="s">
        <v>300</v>
      </c>
      <c r="D99" s="97"/>
      <c r="E99" s="25">
        <v>360863.57</v>
      </c>
      <c r="F99" s="25">
        <v>12274</v>
      </c>
      <c r="G99" s="25">
        <v>373137.57</v>
      </c>
      <c r="H99" s="25">
        <v>31923.38</v>
      </c>
      <c r="I99" s="25">
        <v>2045.66</v>
      </c>
      <c r="J99" s="25">
        <v>33969.040000000001</v>
      </c>
      <c r="K99" s="75">
        <f>J99/G99*100</f>
        <v>9.1036236313593406</v>
      </c>
    </row>
    <row r="100" spans="1:11" ht="22.5">
      <c r="A100" s="26" t="s">
        <v>203</v>
      </c>
      <c r="B100" s="27" t="s">
        <v>190</v>
      </c>
      <c r="C100" s="94" t="s">
        <v>301</v>
      </c>
      <c r="D100" s="95"/>
      <c r="E100" s="28">
        <v>360863.57</v>
      </c>
      <c r="F100" s="28" t="s">
        <v>42</v>
      </c>
      <c r="G100" s="28">
        <v>360863.57</v>
      </c>
      <c r="H100" s="28">
        <v>31923.38</v>
      </c>
      <c r="I100" s="28" t="s">
        <v>42</v>
      </c>
      <c r="J100" s="28">
        <v>31923.38</v>
      </c>
      <c r="K100" s="62">
        <f t="shared" ref="K100:K105" si="11">J100/G100*100</f>
        <v>8.8463847985542028</v>
      </c>
    </row>
    <row r="101" spans="1:11" ht="22.5">
      <c r="A101" s="26" t="s">
        <v>205</v>
      </c>
      <c r="B101" s="27" t="s">
        <v>190</v>
      </c>
      <c r="C101" s="94" t="s">
        <v>302</v>
      </c>
      <c r="D101" s="95"/>
      <c r="E101" s="28">
        <v>360863.57</v>
      </c>
      <c r="F101" s="28" t="s">
        <v>42</v>
      </c>
      <c r="G101" s="28">
        <v>360863.57</v>
      </c>
      <c r="H101" s="28">
        <v>31923.38</v>
      </c>
      <c r="I101" s="28" t="s">
        <v>42</v>
      </c>
      <c r="J101" s="28">
        <v>31923.38</v>
      </c>
      <c r="K101" s="62">
        <f t="shared" si="11"/>
        <v>8.8463847985542028</v>
      </c>
    </row>
    <row r="102" spans="1:11" ht="22.5">
      <c r="A102" s="26" t="s">
        <v>207</v>
      </c>
      <c r="B102" s="27" t="s">
        <v>190</v>
      </c>
      <c r="C102" s="94" t="s">
        <v>303</v>
      </c>
      <c r="D102" s="95"/>
      <c r="E102" s="28">
        <v>9000</v>
      </c>
      <c r="F102" s="28" t="s">
        <v>42</v>
      </c>
      <c r="G102" s="28">
        <v>9000</v>
      </c>
      <c r="H102" s="28">
        <v>2000</v>
      </c>
      <c r="I102" s="28" t="s">
        <v>42</v>
      </c>
      <c r="J102" s="28">
        <v>2000</v>
      </c>
      <c r="K102" s="62">
        <f t="shared" si="11"/>
        <v>22.222222222222221</v>
      </c>
    </row>
    <row r="103" spans="1:11" ht="22.5">
      <c r="A103" s="26" t="s">
        <v>209</v>
      </c>
      <c r="B103" s="27" t="s">
        <v>190</v>
      </c>
      <c r="C103" s="94" t="s">
        <v>304</v>
      </c>
      <c r="D103" s="95"/>
      <c r="E103" s="28">
        <v>351863.57</v>
      </c>
      <c r="F103" s="28" t="s">
        <v>42</v>
      </c>
      <c r="G103" s="28">
        <v>351863.57</v>
      </c>
      <c r="H103" s="28">
        <v>29923.38</v>
      </c>
      <c r="I103" s="28" t="s">
        <v>42</v>
      </c>
      <c r="J103" s="28">
        <v>29923.38</v>
      </c>
      <c r="K103" s="62">
        <f t="shared" si="11"/>
        <v>8.5042563514034715</v>
      </c>
    </row>
    <row r="104" spans="1:11" ht="12.75" customHeight="1">
      <c r="A104" s="26" t="s">
        <v>211</v>
      </c>
      <c r="B104" s="27" t="s">
        <v>190</v>
      </c>
      <c r="C104" s="94" t="s">
        <v>305</v>
      </c>
      <c r="D104" s="95"/>
      <c r="E104" s="28" t="s">
        <v>42</v>
      </c>
      <c r="F104" s="28">
        <v>12274</v>
      </c>
      <c r="G104" s="28">
        <v>12274</v>
      </c>
      <c r="H104" s="28" t="s">
        <v>42</v>
      </c>
      <c r="I104" s="28">
        <v>2045.66</v>
      </c>
      <c r="J104" s="28">
        <v>2045.66</v>
      </c>
      <c r="K104" s="62">
        <f t="shared" si="11"/>
        <v>16.666612351311716</v>
      </c>
    </row>
    <row r="105" spans="1:11" ht="12.75" customHeight="1">
      <c r="A105" s="26" t="s">
        <v>36</v>
      </c>
      <c r="B105" s="27" t="s">
        <v>190</v>
      </c>
      <c r="C105" s="94" t="s">
        <v>306</v>
      </c>
      <c r="D105" s="95"/>
      <c r="E105" s="28" t="s">
        <v>42</v>
      </c>
      <c r="F105" s="28">
        <v>12274</v>
      </c>
      <c r="G105" s="28">
        <v>12274</v>
      </c>
      <c r="H105" s="28" t="s">
        <v>42</v>
      </c>
      <c r="I105" s="28">
        <v>2045.66</v>
      </c>
      <c r="J105" s="28">
        <v>2045.66</v>
      </c>
      <c r="K105" s="62">
        <f t="shared" si="11"/>
        <v>16.666612351311716</v>
      </c>
    </row>
    <row r="106" spans="1:11" ht="33.75">
      <c r="A106" s="23" t="s">
        <v>307</v>
      </c>
      <c r="B106" s="24" t="s">
        <v>190</v>
      </c>
      <c r="C106" s="96" t="s">
        <v>308</v>
      </c>
      <c r="D106" s="97"/>
      <c r="E106" s="25">
        <v>20000</v>
      </c>
      <c r="F106" s="25">
        <v>12274</v>
      </c>
      <c r="G106" s="25">
        <v>32274</v>
      </c>
      <c r="H106" s="25" t="s">
        <v>42</v>
      </c>
      <c r="I106" s="25">
        <v>2045.66</v>
      </c>
      <c r="J106" s="25">
        <v>2045.66</v>
      </c>
      <c r="K106" s="75">
        <f>J106/G106*100</f>
        <v>6.3384148230774002</v>
      </c>
    </row>
    <row r="107" spans="1:11" ht="22.5">
      <c r="A107" s="26" t="s">
        <v>203</v>
      </c>
      <c r="B107" s="27" t="s">
        <v>190</v>
      </c>
      <c r="C107" s="94" t="s">
        <v>309</v>
      </c>
      <c r="D107" s="95"/>
      <c r="E107" s="28">
        <v>20000</v>
      </c>
      <c r="F107" s="28" t="s">
        <v>42</v>
      </c>
      <c r="G107" s="28">
        <v>20000</v>
      </c>
      <c r="H107" s="28" t="s">
        <v>42</v>
      </c>
      <c r="I107" s="28" t="s">
        <v>42</v>
      </c>
      <c r="J107" s="28" t="s">
        <v>42</v>
      </c>
      <c r="K107" s="60"/>
    </row>
    <row r="108" spans="1:11" ht="22.5">
      <c r="A108" s="26" t="s">
        <v>205</v>
      </c>
      <c r="B108" s="27" t="s">
        <v>190</v>
      </c>
      <c r="C108" s="94" t="s">
        <v>310</v>
      </c>
      <c r="D108" s="95"/>
      <c r="E108" s="28">
        <v>20000</v>
      </c>
      <c r="F108" s="28" t="s">
        <v>42</v>
      </c>
      <c r="G108" s="28">
        <v>20000</v>
      </c>
      <c r="H108" s="28" t="s">
        <v>42</v>
      </c>
      <c r="I108" s="28" t="s">
        <v>42</v>
      </c>
      <c r="J108" s="28" t="s">
        <v>42</v>
      </c>
      <c r="K108" s="60"/>
    </row>
    <row r="109" spans="1:11" ht="22.5">
      <c r="A109" s="26" t="s">
        <v>207</v>
      </c>
      <c r="B109" s="27" t="s">
        <v>190</v>
      </c>
      <c r="C109" s="94" t="s">
        <v>311</v>
      </c>
      <c r="D109" s="95"/>
      <c r="E109" s="28">
        <v>1000</v>
      </c>
      <c r="F109" s="28" t="s">
        <v>42</v>
      </c>
      <c r="G109" s="28">
        <v>1000</v>
      </c>
      <c r="H109" s="28" t="s">
        <v>42</v>
      </c>
      <c r="I109" s="28" t="s">
        <v>42</v>
      </c>
      <c r="J109" s="28" t="s">
        <v>42</v>
      </c>
      <c r="K109" s="60"/>
    </row>
    <row r="110" spans="1:11" ht="22.5">
      <c r="A110" s="26" t="s">
        <v>209</v>
      </c>
      <c r="B110" s="27" t="s">
        <v>190</v>
      </c>
      <c r="C110" s="94" t="s">
        <v>312</v>
      </c>
      <c r="D110" s="95"/>
      <c r="E110" s="28">
        <v>19000</v>
      </c>
      <c r="F110" s="28" t="s">
        <v>42</v>
      </c>
      <c r="G110" s="28">
        <v>19000</v>
      </c>
      <c r="H110" s="28" t="s">
        <v>42</v>
      </c>
      <c r="I110" s="28" t="s">
        <v>42</v>
      </c>
      <c r="J110" s="28" t="s">
        <v>42</v>
      </c>
      <c r="K110" s="60"/>
    </row>
    <row r="111" spans="1:11" ht="12.75" customHeight="1">
      <c r="A111" s="26" t="s">
        <v>211</v>
      </c>
      <c r="B111" s="27" t="s">
        <v>190</v>
      </c>
      <c r="C111" s="94" t="s">
        <v>313</v>
      </c>
      <c r="D111" s="95"/>
      <c r="E111" s="28" t="s">
        <v>42</v>
      </c>
      <c r="F111" s="28">
        <v>12274</v>
      </c>
      <c r="G111" s="28">
        <v>12274</v>
      </c>
      <c r="H111" s="28" t="s">
        <v>42</v>
      </c>
      <c r="I111" s="28">
        <v>2045.66</v>
      </c>
      <c r="J111" s="28">
        <v>2045.66</v>
      </c>
      <c r="K111" s="62">
        <f t="shared" ref="K111:K112" si="12">J111/G111*100</f>
        <v>16.666612351311716</v>
      </c>
    </row>
    <row r="112" spans="1:11" ht="12.75" customHeight="1">
      <c r="A112" s="26" t="s">
        <v>36</v>
      </c>
      <c r="B112" s="27" t="s">
        <v>190</v>
      </c>
      <c r="C112" s="94" t="s">
        <v>314</v>
      </c>
      <c r="D112" s="95"/>
      <c r="E112" s="28" t="s">
        <v>42</v>
      </c>
      <c r="F112" s="28">
        <v>12274</v>
      </c>
      <c r="G112" s="28">
        <v>12274</v>
      </c>
      <c r="H112" s="28" t="s">
        <v>42</v>
      </c>
      <c r="I112" s="28">
        <v>2045.66</v>
      </c>
      <c r="J112" s="28">
        <v>2045.66</v>
      </c>
      <c r="K112" s="62">
        <f t="shared" si="12"/>
        <v>16.666612351311716</v>
      </c>
    </row>
    <row r="113" spans="1:11" ht="12.75" customHeight="1">
      <c r="A113" s="23" t="s">
        <v>315</v>
      </c>
      <c r="B113" s="24" t="s">
        <v>190</v>
      </c>
      <c r="C113" s="96" t="s">
        <v>316</v>
      </c>
      <c r="D113" s="97"/>
      <c r="E113" s="25">
        <v>332863.57</v>
      </c>
      <c r="F113" s="25" t="s">
        <v>42</v>
      </c>
      <c r="G113" s="25">
        <v>332863.57</v>
      </c>
      <c r="H113" s="25">
        <v>29923.38</v>
      </c>
      <c r="I113" s="25" t="s">
        <v>42</v>
      </c>
      <c r="J113" s="25">
        <v>29923.38</v>
      </c>
      <c r="K113" s="75">
        <f>J113/G113*100</f>
        <v>8.98968307045436</v>
      </c>
    </row>
    <row r="114" spans="1:11" ht="22.5">
      <c r="A114" s="26" t="s">
        <v>203</v>
      </c>
      <c r="B114" s="27" t="s">
        <v>190</v>
      </c>
      <c r="C114" s="94" t="s">
        <v>317</v>
      </c>
      <c r="D114" s="95"/>
      <c r="E114" s="28">
        <v>332863.57</v>
      </c>
      <c r="F114" s="28" t="s">
        <v>42</v>
      </c>
      <c r="G114" s="28">
        <v>332863.57</v>
      </c>
      <c r="H114" s="28">
        <v>29923.38</v>
      </c>
      <c r="I114" s="28" t="s">
        <v>42</v>
      </c>
      <c r="J114" s="28">
        <v>29923.38</v>
      </c>
      <c r="K114" s="62">
        <f t="shared" ref="K114:K116" si="13">J114/G114*100</f>
        <v>8.98968307045436</v>
      </c>
    </row>
    <row r="115" spans="1:11" ht="22.5">
      <c r="A115" s="26" t="s">
        <v>205</v>
      </c>
      <c r="B115" s="27" t="s">
        <v>190</v>
      </c>
      <c r="C115" s="94" t="s">
        <v>318</v>
      </c>
      <c r="D115" s="95"/>
      <c r="E115" s="28">
        <v>332863.57</v>
      </c>
      <c r="F115" s="28" t="s">
        <v>42</v>
      </c>
      <c r="G115" s="28">
        <v>332863.57</v>
      </c>
      <c r="H115" s="28">
        <v>29923.38</v>
      </c>
      <c r="I115" s="28" t="s">
        <v>42</v>
      </c>
      <c r="J115" s="28">
        <v>29923.38</v>
      </c>
      <c r="K115" s="62">
        <f t="shared" si="13"/>
        <v>8.98968307045436</v>
      </c>
    </row>
    <row r="116" spans="1:11" ht="22.5">
      <c r="A116" s="26" t="s">
        <v>209</v>
      </c>
      <c r="B116" s="27" t="s">
        <v>190</v>
      </c>
      <c r="C116" s="94" t="s">
        <v>319</v>
      </c>
      <c r="D116" s="95"/>
      <c r="E116" s="28">
        <v>332863.57</v>
      </c>
      <c r="F116" s="28" t="s">
        <v>42</v>
      </c>
      <c r="G116" s="28">
        <v>332863.57</v>
      </c>
      <c r="H116" s="28">
        <v>29923.38</v>
      </c>
      <c r="I116" s="28" t="s">
        <v>42</v>
      </c>
      <c r="J116" s="28">
        <v>29923.38</v>
      </c>
      <c r="K116" s="62">
        <f t="shared" si="13"/>
        <v>8.98968307045436</v>
      </c>
    </row>
    <row r="117" spans="1:11" ht="22.5">
      <c r="A117" s="23" t="s">
        <v>320</v>
      </c>
      <c r="B117" s="24" t="s">
        <v>190</v>
      </c>
      <c r="C117" s="96" t="s">
        <v>321</v>
      </c>
      <c r="D117" s="97"/>
      <c r="E117" s="25">
        <v>8000</v>
      </c>
      <c r="F117" s="25" t="s">
        <v>42</v>
      </c>
      <c r="G117" s="25">
        <v>8000</v>
      </c>
      <c r="H117" s="25">
        <v>2000</v>
      </c>
      <c r="I117" s="25" t="s">
        <v>42</v>
      </c>
      <c r="J117" s="25">
        <v>2000</v>
      </c>
      <c r="K117" s="75">
        <f>J117/G117*100</f>
        <v>25</v>
      </c>
    </row>
    <row r="118" spans="1:11" ht="22.5">
      <c r="A118" s="26" t="s">
        <v>203</v>
      </c>
      <c r="B118" s="27" t="s">
        <v>190</v>
      </c>
      <c r="C118" s="94" t="s">
        <v>322</v>
      </c>
      <c r="D118" s="95"/>
      <c r="E118" s="28">
        <v>8000</v>
      </c>
      <c r="F118" s="28" t="s">
        <v>42</v>
      </c>
      <c r="G118" s="28">
        <v>8000</v>
      </c>
      <c r="H118" s="28">
        <v>2000</v>
      </c>
      <c r="I118" s="28" t="s">
        <v>42</v>
      </c>
      <c r="J118" s="28">
        <v>2000</v>
      </c>
      <c r="K118" s="62">
        <f t="shared" ref="K118:K120" si="14">J118/G118*100</f>
        <v>25</v>
      </c>
    </row>
    <row r="119" spans="1:11" ht="22.5">
      <c r="A119" s="26" t="s">
        <v>205</v>
      </c>
      <c r="B119" s="27" t="s">
        <v>190</v>
      </c>
      <c r="C119" s="94" t="s">
        <v>323</v>
      </c>
      <c r="D119" s="95"/>
      <c r="E119" s="28">
        <v>8000</v>
      </c>
      <c r="F119" s="28" t="s">
        <v>42</v>
      </c>
      <c r="G119" s="28">
        <v>8000</v>
      </c>
      <c r="H119" s="28">
        <v>2000</v>
      </c>
      <c r="I119" s="28" t="s">
        <v>42</v>
      </c>
      <c r="J119" s="28">
        <v>2000</v>
      </c>
      <c r="K119" s="62">
        <f t="shared" si="14"/>
        <v>25</v>
      </c>
    </row>
    <row r="120" spans="1:11" ht="22.5">
      <c r="A120" s="26" t="s">
        <v>207</v>
      </c>
      <c r="B120" s="27" t="s">
        <v>190</v>
      </c>
      <c r="C120" s="94" t="s">
        <v>324</v>
      </c>
      <c r="D120" s="95"/>
      <c r="E120" s="28">
        <v>8000</v>
      </c>
      <c r="F120" s="28" t="s">
        <v>42</v>
      </c>
      <c r="G120" s="28">
        <v>8000</v>
      </c>
      <c r="H120" s="28">
        <v>2000</v>
      </c>
      <c r="I120" s="28" t="s">
        <v>42</v>
      </c>
      <c r="J120" s="28">
        <v>2000</v>
      </c>
      <c r="K120" s="62">
        <f t="shared" si="14"/>
        <v>25</v>
      </c>
    </row>
    <row r="121" spans="1:11" ht="12.75" customHeight="1">
      <c r="A121" s="23" t="s">
        <v>325</v>
      </c>
      <c r="B121" s="24" t="s">
        <v>190</v>
      </c>
      <c r="C121" s="96" t="s">
        <v>326</v>
      </c>
      <c r="D121" s="97"/>
      <c r="E121" s="25">
        <v>4071027.43</v>
      </c>
      <c r="F121" s="25" t="s">
        <v>42</v>
      </c>
      <c r="G121" s="25">
        <v>4071027.43</v>
      </c>
      <c r="H121" s="25">
        <v>231278.16</v>
      </c>
      <c r="I121" s="25" t="s">
        <v>42</v>
      </c>
      <c r="J121" s="25">
        <v>231278.16</v>
      </c>
      <c r="K121" s="75">
        <f>J121/G121*100</f>
        <v>5.681075944015439</v>
      </c>
    </row>
    <row r="122" spans="1:11" ht="22.5">
      <c r="A122" s="26" t="s">
        <v>203</v>
      </c>
      <c r="B122" s="27" t="s">
        <v>190</v>
      </c>
      <c r="C122" s="94" t="s">
        <v>327</v>
      </c>
      <c r="D122" s="95"/>
      <c r="E122" s="28">
        <v>4066027.43</v>
      </c>
      <c r="F122" s="28" t="s">
        <v>42</v>
      </c>
      <c r="G122" s="28">
        <v>4066027.43</v>
      </c>
      <c r="H122" s="28">
        <v>231278.16</v>
      </c>
      <c r="I122" s="28" t="s">
        <v>42</v>
      </c>
      <c r="J122" s="28">
        <v>231278.16</v>
      </c>
      <c r="K122" s="62">
        <f t="shared" ref="K122:K124" si="15">J122/G122*100</f>
        <v>5.6880619715838954</v>
      </c>
    </row>
    <row r="123" spans="1:11" ht="22.5">
      <c r="A123" s="26" t="s">
        <v>205</v>
      </c>
      <c r="B123" s="27" t="s">
        <v>190</v>
      </c>
      <c r="C123" s="94" t="s">
        <v>328</v>
      </c>
      <c r="D123" s="95"/>
      <c r="E123" s="28">
        <v>4066027.43</v>
      </c>
      <c r="F123" s="28" t="s">
        <v>42</v>
      </c>
      <c r="G123" s="28">
        <v>4066027.43</v>
      </c>
      <c r="H123" s="28">
        <v>231278.16</v>
      </c>
      <c r="I123" s="28" t="s">
        <v>42</v>
      </c>
      <c r="J123" s="28">
        <v>231278.16</v>
      </c>
      <c r="K123" s="62">
        <f t="shared" si="15"/>
        <v>5.6880619715838954</v>
      </c>
    </row>
    <row r="124" spans="1:11" ht="22.5">
      <c r="A124" s="26" t="s">
        <v>209</v>
      </c>
      <c r="B124" s="27" t="s">
        <v>190</v>
      </c>
      <c r="C124" s="94" t="s">
        <v>329</v>
      </c>
      <c r="D124" s="95"/>
      <c r="E124" s="28">
        <v>4066027.43</v>
      </c>
      <c r="F124" s="28" t="s">
        <v>42</v>
      </c>
      <c r="G124" s="28">
        <v>4066027.43</v>
      </c>
      <c r="H124" s="28">
        <v>231278.16</v>
      </c>
      <c r="I124" s="28" t="s">
        <v>42</v>
      </c>
      <c r="J124" s="28">
        <v>231278.16</v>
      </c>
      <c r="K124" s="62">
        <f t="shared" si="15"/>
        <v>5.6880619715838954</v>
      </c>
    </row>
    <row r="125" spans="1:11" ht="12.75" customHeight="1">
      <c r="A125" s="26" t="s">
        <v>214</v>
      </c>
      <c r="B125" s="27" t="s">
        <v>190</v>
      </c>
      <c r="C125" s="94" t="s">
        <v>330</v>
      </c>
      <c r="D125" s="95"/>
      <c r="E125" s="28">
        <v>5000</v>
      </c>
      <c r="F125" s="28" t="s">
        <v>42</v>
      </c>
      <c r="G125" s="28">
        <v>5000</v>
      </c>
      <c r="H125" s="28" t="s">
        <v>42</v>
      </c>
      <c r="I125" s="28" t="s">
        <v>42</v>
      </c>
      <c r="J125" s="28" t="s">
        <v>42</v>
      </c>
      <c r="K125" s="60"/>
    </row>
    <row r="126" spans="1:11" ht="45">
      <c r="A126" s="26" t="s">
        <v>331</v>
      </c>
      <c r="B126" s="27" t="s">
        <v>190</v>
      </c>
      <c r="C126" s="94" t="s">
        <v>332</v>
      </c>
      <c r="D126" s="95"/>
      <c r="E126" s="28">
        <v>5000</v>
      </c>
      <c r="F126" s="28" t="s">
        <v>42</v>
      </c>
      <c r="G126" s="28">
        <v>5000</v>
      </c>
      <c r="H126" s="28" t="s">
        <v>42</v>
      </c>
      <c r="I126" s="28" t="s">
        <v>42</v>
      </c>
      <c r="J126" s="28" t="s">
        <v>42</v>
      </c>
      <c r="K126" s="60"/>
    </row>
    <row r="127" spans="1:11" ht="12.75" customHeight="1">
      <c r="A127" s="23" t="s">
        <v>333</v>
      </c>
      <c r="B127" s="24" t="s">
        <v>190</v>
      </c>
      <c r="C127" s="96" t="s">
        <v>334</v>
      </c>
      <c r="D127" s="97"/>
      <c r="E127" s="25">
        <v>3527008.8</v>
      </c>
      <c r="F127" s="25" t="s">
        <v>42</v>
      </c>
      <c r="G127" s="25">
        <v>3527008.8</v>
      </c>
      <c r="H127" s="25">
        <v>231278.16</v>
      </c>
      <c r="I127" s="25" t="s">
        <v>42</v>
      </c>
      <c r="J127" s="25">
        <v>231278.16</v>
      </c>
      <c r="K127" s="75">
        <f>J127/G127*100</f>
        <v>6.5573457032486004</v>
      </c>
    </row>
    <row r="128" spans="1:11" ht="22.5">
      <c r="A128" s="26" t="s">
        <v>203</v>
      </c>
      <c r="B128" s="27" t="s">
        <v>190</v>
      </c>
      <c r="C128" s="94" t="s">
        <v>335</v>
      </c>
      <c r="D128" s="95"/>
      <c r="E128" s="28">
        <v>3527008.8</v>
      </c>
      <c r="F128" s="28" t="s">
        <v>42</v>
      </c>
      <c r="G128" s="28">
        <v>3527008.8</v>
      </c>
      <c r="H128" s="28">
        <v>231278.16</v>
      </c>
      <c r="I128" s="28" t="s">
        <v>42</v>
      </c>
      <c r="J128" s="28">
        <v>231278.16</v>
      </c>
      <c r="K128" s="62">
        <f t="shared" ref="K128:K130" si="16">J128/G128*100</f>
        <v>6.5573457032486004</v>
      </c>
    </row>
    <row r="129" spans="1:11" ht="22.5">
      <c r="A129" s="26" t="s">
        <v>205</v>
      </c>
      <c r="B129" s="27" t="s">
        <v>190</v>
      </c>
      <c r="C129" s="94" t="s">
        <v>336</v>
      </c>
      <c r="D129" s="95"/>
      <c r="E129" s="28">
        <v>3527008.8</v>
      </c>
      <c r="F129" s="28" t="s">
        <v>42</v>
      </c>
      <c r="G129" s="28">
        <v>3527008.8</v>
      </c>
      <c r="H129" s="28">
        <v>231278.16</v>
      </c>
      <c r="I129" s="28" t="s">
        <v>42</v>
      </c>
      <c r="J129" s="28">
        <v>231278.16</v>
      </c>
      <c r="K129" s="62">
        <f t="shared" si="16"/>
        <v>6.5573457032486004</v>
      </c>
    </row>
    <row r="130" spans="1:11" ht="22.5">
      <c r="A130" s="26" t="s">
        <v>209</v>
      </c>
      <c r="B130" s="27" t="s">
        <v>190</v>
      </c>
      <c r="C130" s="94" t="s">
        <v>337</v>
      </c>
      <c r="D130" s="95"/>
      <c r="E130" s="28">
        <v>3527008.8</v>
      </c>
      <c r="F130" s="28" t="s">
        <v>42</v>
      </c>
      <c r="G130" s="28">
        <v>3527008.8</v>
      </c>
      <c r="H130" s="28">
        <v>231278.16</v>
      </c>
      <c r="I130" s="28" t="s">
        <v>42</v>
      </c>
      <c r="J130" s="28">
        <v>231278.16</v>
      </c>
      <c r="K130" s="62">
        <f t="shared" si="16"/>
        <v>6.5573457032486004</v>
      </c>
    </row>
    <row r="131" spans="1:11" ht="12.75" customHeight="1">
      <c r="A131" s="23" t="s">
        <v>338</v>
      </c>
      <c r="B131" s="24" t="s">
        <v>190</v>
      </c>
      <c r="C131" s="96" t="s">
        <v>339</v>
      </c>
      <c r="D131" s="97"/>
      <c r="E131" s="25">
        <v>544018.63</v>
      </c>
      <c r="F131" s="25" t="s">
        <v>42</v>
      </c>
      <c r="G131" s="25">
        <v>544018.63</v>
      </c>
      <c r="H131" s="25" t="s">
        <v>42</v>
      </c>
      <c r="I131" s="25" t="s">
        <v>42</v>
      </c>
      <c r="J131" s="25" t="s">
        <v>42</v>
      </c>
      <c r="K131" s="60"/>
    </row>
    <row r="132" spans="1:11" ht="22.5">
      <c r="A132" s="26" t="s">
        <v>203</v>
      </c>
      <c r="B132" s="27" t="s">
        <v>190</v>
      </c>
      <c r="C132" s="94" t="s">
        <v>340</v>
      </c>
      <c r="D132" s="95"/>
      <c r="E132" s="28">
        <v>539018.63</v>
      </c>
      <c r="F132" s="28" t="s">
        <v>42</v>
      </c>
      <c r="G132" s="28">
        <v>539018.63</v>
      </c>
      <c r="H132" s="28" t="s">
        <v>42</v>
      </c>
      <c r="I132" s="28" t="s">
        <v>42</v>
      </c>
      <c r="J132" s="28" t="s">
        <v>42</v>
      </c>
      <c r="K132" s="60"/>
    </row>
    <row r="133" spans="1:11" ht="22.5">
      <c r="A133" s="26" t="s">
        <v>205</v>
      </c>
      <c r="B133" s="27" t="s">
        <v>190</v>
      </c>
      <c r="C133" s="94" t="s">
        <v>341</v>
      </c>
      <c r="D133" s="95"/>
      <c r="E133" s="28">
        <v>539018.63</v>
      </c>
      <c r="F133" s="28" t="s">
        <v>42</v>
      </c>
      <c r="G133" s="28">
        <v>539018.63</v>
      </c>
      <c r="H133" s="28" t="s">
        <v>42</v>
      </c>
      <c r="I133" s="28" t="s">
        <v>42</v>
      </c>
      <c r="J133" s="28" t="s">
        <v>42</v>
      </c>
      <c r="K133" s="60"/>
    </row>
    <row r="134" spans="1:11" ht="22.5">
      <c r="A134" s="26" t="s">
        <v>209</v>
      </c>
      <c r="B134" s="27" t="s">
        <v>190</v>
      </c>
      <c r="C134" s="94" t="s">
        <v>342</v>
      </c>
      <c r="D134" s="95"/>
      <c r="E134" s="28">
        <v>539018.63</v>
      </c>
      <c r="F134" s="28" t="s">
        <v>42</v>
      </c>
      <c r="G134" s="28">
        <v>539018.63</v>
      </c>
      <c r="H134" s="28" t="s">
        <v>42</v>
      </c>
      <c r="I134" s="28" t="s">
        <v>42</v>
      </c>
      <c r="J134" s="28" t="s">
        <v>42</v>
      </c>
      <c r="K134" s="60"/>
    </row>
    <row r="135" spans="1:11" ht="12.75" customHeight="1">
      <c r="A135" s="26" t="s">
        <v>214</v>
      </c>
      <c r="B135" s="27" t="s">
        <v>190</v>
      </c>
      <c r="C135" s="94" t="s">
        <v>343</v>
      </c>
      <c r="D135" s="95"/>
      <c r="E135" s="28">
        <v>5000</v>
      </c>
      <c r="F135" s="28" t="s">
        <v>42</v>
      </c>
      <c r="G135" s="28">
        <v>5000</v>
      </c>
      <c r="H135" s="28" t="s">
        <v>42</v>
      </c>
      <c r="I135" s="28" t="s">
        <v>42</v>
      </c>
      <c r="J135" s="28" t="s">
        <v>42</v>
      </c>
      <c r="K135" s="60"/>
    </row>
    <row r="136" spans="1:11" ht="45">
      <c r="A136" s="26" t="s">
        <v>331</v>
      </c>
      <c r="B136" s="27" t="s">
        <v>190</v>
      </c>
      <c r="C136" s="94" t="s">
        <v>344</v>
      </c>
      <c r="D136" s="95"/>
      <c r="E136" s="28">
        <v>5000</v>
      </c>
      <c r="F136" s="28" t="s">
        <v>42</v>
      </c>
      <c r="G136" s="28">
        <v>5000</v>
      </c>
      <c r="H136" s="28" t="s">
        <v>42</v>
      </c>
      <c r="I136" s="28" t="s">
        <v>42</v>
      </c>
      <c r="J136" s="28" t="s">
        <v>42</v>
      </c>
      <c r="K136" s="60"/>
    </row>
    <row r="137" spans="1:11" ht="12.75" customHeight="1">
      <c r="A137" s="23" t="s">
        <v>345</v>
      </c>
      <c r="B137" s="24" t="s">
        <v>190</v>
      </c>
      <c r="C137" s="96" t="s">
        <v>346</v>
      </c>
      <c r="D137" s="97"/>
      <c r="E137" s="25">
        <v>5671047.1600000001</v>
      </c>
      <c r="F137" s="25" t="s">
        <v>42</v>
      </c>
      <c r="G137" s="25">
        <v>5671047.1600000001</v>
      </c>
      <c r="H137" s="25">
        <v>705765.44</v>
      </c>
      <c r="I137" s="25" t="s">
        <v>42</v>
      </c>
      <c r="J137" s="25">
        <v>705765.44</v>
      </c>
      <c r="K137" s="75">
        <f>J137/G137*100</f>
        <v>12.445063849548376</v>
      </c>
    </row>
    <row r="138" spans="1:11" ht="22.5">
      <c r="A138" s="26" t="s">
        <v>203</v>
      </c>
      <c r="B138" s="27" t="s">
        <v>190</v>
      </c>
      <c r="C138" s="94" t="s">
        <v>347</v>
      </c>
      <c r="D138" s="95"/>
      <c r="E138" s="28">
        <v>4694943.41</v>
      </c>
      <c r="F138" s="28" t="s">
        <v>42</v>
      </c>
      <c r="G138" s="28">
        <v>4694943.41</v>
      </c>
      <c r="H138" s="28">
        <v>477686.44</v>
      </c>
      <c r="I138" s="28" t="s">
        <v>42</v>
      </c>
      <c r="J138" s="28">
        <v>477686.44</v>
      </c>
      <c r="K138" s="62">
        <f t="shared" ref="K138:K141" si="17">J138/G138*100</f>
        <v>10.174487704847543</v>
      </c>
    </row>
    <row r="139" spans="1:11" ht="22.5">
      <c r="A139" s="26" t="s">
        <v>205</v>
      </c>
      <c r="B139" s="27" t="s">
        <v>190</v>
      </c>
      <c r="C139" s="94" t="s">
        <v>348</v>
      </c>
      <c r="D139" s="95"/>
      <c r="E139" s="28">
        <v>4694943.41</v>
      </c>
      <c r="F139" s="28" t="s">
        <v>42</v>
      </c>
      <c r="G139" s="28">
        <v>4694943.41</v>
      </c>
      <c r="H139" s="28">
        <v>477686.44</v>
      </c>
      <c r="I139" s="28" t="s">
        <v>42</v>
      </c>
      <c r="J139" s="28">
        <v>477686.44</v>
      </c>
      <c r="K139" s="62">
        <f t="shared" si="17"/>
        <v>10.174487704847543</v>
      </c>
    </row>
    <row r="140" spans="1:11" ht="22.5">
      <c r="A140" s="26" t="s">
        <v>349</v>
      </c>
      <c r="B140" s="27" t="s">
        <v>190</v>
      </c>
      <c r="C140" s="94" t="s">
        <v>350</v>
      </c>
      <c r="D140" s="95"/>
      <c r="E140" s="28">
        <v>1099781.8999999999</v>
      </c>
      <c r="F140" s="28" t="s">
        <v>42</v>
      </c>
      <c r="G140" s="28">
        <v>1099781.8999999999</v>
      </c>
      <c r="H140" s="28">
        <v>27308.44</v>
      </c>
      <c r="I140" s="28" t="s">
        <v>42</v>
      </c>
      <c r="J140" s="28">
        <v>27308.44</v>
      </c>
      <c r="K140" s="62">
        <f t="shared" si="17"/>
        <v>2.4830777811491536</v>
      </c>
    </row>
    <row r="141" spans="1:11" ht="22.5">
      <c r="A141" s="26" t="s">
        <v>209</v>
      </c>
      <c r="B141" s="27" t="s">
        <v>190</v>
      </c>
      <c r="C141" s="94" t="s">
        <v>351</v>
      </c>
      <c r="D141" s="95"/>
      <c r="E141" s="28">
        <v>3595161.51</v>
      </c>
      <c r="F141" s="28" t="s">
        <v>42</v>
      </c>
      <c r="G141" s="28">
        <v>3595161.51</v>
      </c>
      <c r="H141" s="28">
        <v>450378</v>
      </c>
      <c r="I141" s="28" t="s">
        <v>42</v>
      </c>
      <c r="J141" s="28">
        <v>450378</v>
      </c>
      <c r="K141" s="62">
        <f t="shared" si="17"/>
        <v>12.527337054184251</v>
      </c>
    </row>
    <row r="142" spans="1:11" ht="22.5">
      <c r="A142" s="26" t="s">
        <v>352</v>
      </c>
      <c r="B142" s="27" t="s">
        <v>190</v>
      </c>
      <c r="C142" s="94" t="s">
        <v>353</v>
      </c>
      <c r="D142" s="95"/>
      <c r="E142" s="28">
        <v>60300</v>
      </c>
      <c r="F142" s="28" t="s">
        <v>42</v>
      </c>
      <c r="G142" s="28">
        <v>60300</v>
      </c>
      <c r="H142" s="28" t="s">
        <v>42</v>
      </c>
      <c r="I142" s="28" t="s">
        <v>42</v>
      </c>
      <c r="J142" s="28" t="s">
        <v>42</v>
      </c>
      <c r="K142" s="60"/>
    </row>
    <row r="143" spans="1:11" ht="22.5">
      <c r="A143" s="26" t="s">
        <v>354</v>
      </c>
      <c r="B143" s="27" t="s">
        <v>190</v>
      </c>
      <c r="C143" s="94" t="s">
        <v>355</v>
      </c>
      <c r="D143" s="95"/>
      <c r="E143" s="28">
        <v>60300</v>
      </c>
      <c r="F143" s="28" t="s">
        <v>42</v>
      </c>
      <c r="G143" s="28">
        <v>60300</v>
      </c>
      <c r="H143" s="28" t="s">
        <v>42</v>
      </c>
      <c r="I143" s="28" t="s">
        <v>42</v>
      </c>
      <c r="J143" s="28" t="s">
        <v>42</v>
      </c>
      <c r="K143" s="60"/>
    </row>
    <row r="144" spans="1:11" ht="12.75" customHeight="1">
      <c r="A144" s="26" t="s">
        <v>214</v>
      </c>
      <c r="B144" s="27" t="s">
        <v>190</v>
      </c>
      <c r="C144" s="94" t="s">
        <v>356</v>
      </c>
      <c r="D144" s="95"/>
      <c r="E144" s="28">
        <v>915803.75</v>
      </c>
      <c r="F144" s="28" t="s">
        <v>42</v>
      </c>
      <c r="G144" s="28">
        <v>915803.75</v>
      </c>
      <c r="H144" s="28">
        <v>228079</v>
      </c>
      <c r="I144" s="28" t="s">
        <v>42</v>
      </c>
      <c r="J144" s="28">
        <v>228079</v>
      </c>
      <c r="K144" s="62">
        <f t="shared" ref="K144:K145" si="18">J144/G144*100</f>
        <v>24.904789918145674</v>
      </c>
    </row>
    <row r="145" spans="1:11" ht="45">
      <c r="A145" s="26" t="s">
        <v>331</v>
      </c>
      <c r="B145" s="27" t="s">
        <v>190</v>
      </c>
      <c r="C145" s="94" t="s">
        <v>357</v>
      </c>
      <c r="D145" s="95"/>
      <c r="E145" s="28">
        <v>915803.75</v>
      </c>
      <c r="F145" s="28" t="s">
        <v>42</v>
      </c>
      <c r="G145" s="28">
        <v>915803.75</v>
      </c>
      <c r="H145" s="28">
        <v>228079</v>
      </c>
      <c r="I145" s="28" t="s">
        <v>42</v>
      </c>
      <c r="J145" s="28">
        <v>228079</v>
      </c>
      <c r="K145" s="62">
        <f t="shared" si="18"/>
        <v>24.904789918145674</v>
      </c>
    </row>
    <row r="146" spans="1:11" ht="12.75" customHeight="1">
      <c r="A146" s="23" t="s">
        <v>358</v>
      </c>
      <c r="B146" s="24" t="s">
        <v>190</v>
      </c>
      <c r="C146" s="96" t="s">
        <v>359</v>
      </c>
      <c r="D146" s="97"/>
      <c r="E146" s="25">
        <v>1197576.44</v>
      </c>
      <c r="F146" s="25" t="s">
        <v>42</v>
      </c>
      <c r="G146" s="25">
        <v>1197576.44</v>
      </c>
      <c r="H146" s="25">
        <v>27308.44</v>
      </c>
      <c r="I146" s="25" t="s">
        <v>42</v>
      </c>
      <c r="J146" s="25">
        <v>27308.44</v>
      </c>
      <c r="K146" s="75">
        <f>J146/G146*100</f>
        <v>2.2803087208362247</v>
      </c>
    </row>
    <row r="147" spans="1:11" ht="22.5">
      <c r="A147" s="26" t="s">
        <v>203</v>
      </c>
      <c r="B147" s="27" t="s">
        <v>190</v>
      </c>
      <c r="C147" s="94" t="s">
        <v>360</v>
      </c>
      <c r="D147" s="95"/>
      <c r="E147" s="28">
        <v>1137276.44</v>
      </c>
      <c r="F147" s="28" t="s">
        <v>42</v>
      </c>
      <c r="G147" s="28">
        <v>1137276.44</v>
      </c>
      <c r="H147" s="28">
        <v>27308.44</v>
      </c>
      <c r="I147" s="28" t="s">
        <v>42</v>
      </c>
      <c r="J147" s="28">
        <v>27308.44</v>
      </c>
      <c r="K147" s="62">
        <f t="shared" ref="K147:K149" si="19">J147/G147*100</f>
        <v>2.4012139036310294</v>
      </c>
    </row>
    <row r="148" spans="1:11" ht="22.5">
      <c r="A148" s="26" t="s">
        <v>205</v>
      </c>
      <c r="B148" s="27" t="s">
        <v>190</v>
      </c>
      <c r="C148" s="94" t="s">
        <v>361</v>
      </c>
      <c r="D148" s="95"/>
      <c r="E148" s="28">
        <v>1137276.44</v>
      </c>
      <c r="F148" s="28" t="s">
        <v>42</v>
      </c>
      <c r="G148" s="28">
        <v>1137276.44</v>
      </c>
      <c r="H148" s="28">
        <v>27308.44</v>
      </c>
      <c r="I148" s="28" t="s">
        <v>42</v>
      </c>
      <c r="J148" s="28">
        <v>27308.44</v>
      </c>
      <c r="K148" s="62">
        <f t="shared" si="19"/>
        <v>2.4012139036310294</v>
      </c>
    </row>
    <row r="149" spans="1:11" ht="22.5">
      <c r="A149" s="26" t="s">
        <v>349</v>
      </c>
      <c r="B149" s="27" t="s">
        <v>190</v>
      </c>
      <c r="C149" s="94" t="s">
        <v>362</v>
      </c>
      <c r="D149" s="95"/>
      <c r="E149" s="28">
        <v>1099781.8999999999</v>
      </c>
      <c r="F149" s="28" t="s">
        <v>42</v>
      </c>
      <c r="G149" s="28">
        <v>1099781.8999999999</v>
      </c>
      <c r="H149" s="28">
        <v>27308.44</v>
      </c>
      <c r="I149" s="28" t="s">
        <v>42</v>
      </c>
      <c r="J149" s="28">
        <v>27308.44</v>
      </c>
      <c r="K149" s="62">
        <f t="shared" si="19"/>
        <v>2.4830777811491536</v>
      </c>
    </row>
    <row r="150" spans="1:11" ht="22.5">
      <c r="A150" s="26" t="s">
        <v>209</v>
      </c>
      <c r="B150" s="27" t="s">
        <v>190</v>
      </c>
      <c r="C150" s="94" t="s">
        <v>363</v>
      </c>
      <c r="D150" s="95"/>
      <c r="E150" s="28">
        <v>37494.54</v>
      </c>
      <c r="F150" s="28" t="s">
        <v>42</v>
      </c>
      <c r="G150" s="28">
        <v>37494.54</v>
      </c>
      <c r="H150" s="28" t="s">
        <v>42</v>
      </c>
      <c r="I150" s="28" t="s">
        <v>42</v>
      </c>
      <c r="J150" s="28" t="s">
        <v>42</v>
      </c>
      <c r="K150" s="60"/>
    </row>
    <row r="151" spans="1:11" ht="22.5">
      <c r="A151" s="26" t="s">
        <v>352</v>
      </c>
      <c r="B151" s="27" t="s">
        <v>190</v>
      </c>
      <c r="C151" s="94" t="s">
        <v>364</v>
      </c>
      <c r="D151" s="95"/>
      <c r="E151" s="28">
        <v>60300</v>
      </c>
      <c r="F151" s="28" t="s">
        <v>42</v>
      </c>
      <c r="G151" s="28">
        <v>60300</v>
      </c>
      <c r="H151" s="28" t="s">
        <v>42</v>
      </c>
      <c r="I151" s="28" t="s">
        <v>42</v>
      </c>
      <c r="J151" s="28" t="s">
        <v>42</v>
      </c>
      <c r="K151" s="60"/>
    </row>
    <row r="152" spans="1:11" ht="22.5">
      <c r="A152" s="26" t="s">
        <v>354</v>
      </c>
      <c r="B152" s="27" t="s">
        <v>190</v>
      </c>
      <c r="C152" s="94" t="s">
        <v>365</v>
      </c>
      <c r="D152" s="95"/>
      <c r="E152" s="28">
        <v>60300</v>
      </c>
      <c r="F152" s="28" t="s">
        <v>42</v>
      </c>
      <c r="G152" s="28">
        <v>60300</v>
      </c>
      <c r="H152" s="28" t="s">
        <v>42</v>
      </c>
      <c r="I152" s="28" t="s">
        <v>42</v>
      </c>
      <c r="J152" s="28" t="s">
        <v>42</v>
      </c>
      <c r="K152" s="60"/>
    </row>
    <row r="153" spans="1:11" ht="12.75" customHeight="1">
      <c r="A153" s="23" t="s">
        <v>366</v>
      </c>
      <c r="B153" s="24" t="s">
        <v>190</v>
      </c>
      <c r="C153" s="96" t="s">
        <v>367</v>
      </c>
      <c r="D153" s="97"/>
      <c r="E153" s="25">
        <v>1239503.75</v>
      </c>
      <c r="F153" s="25" t="s">
        <v>42</v>
      </c>
      <c r="G153" s="25">
        <v>1239503.75</v>
      </c>
      <c r="H153" s="25">
        <v>228079</v>
      </c>
      <c r="I153" s="25" t="s">
        <v>42</v>
      </c>
      <c r="J153" s="25">
        <v>228079</v>
      </c>
      <c r="K153" s="75">
        <f>J153/G153*100</f>
        <v>18.4008317844944</v>
      </c>
    </row>
    <row r="154" spans="1:11" ht="22.5">
      <c r="A154" s="26" t="s">
        <v>203</v>
      </c>
      <c r="B154" s="27" t="s">
        <v>190</v>
      </c>
      <c r="C154" s="94" t="s">
        <v>368</v>
      </c>
      <c r="D154" s="95"/>
      <c r="E154" s="28">
        <v>323700</v>
      </c>
      <c r="F154" s="28" t="s">
        <v>42</v>
      </c>
      <c r="G154" s="28">
        <v>323700</v>
      </c>
      <c r="H154" s="28" t="s">
        <v>42</v>
      </c>
      <c r="I154" s="28" t="s">
        <v>42</v>
      </c>
      <c r="J154" s="28" t="s">
        <v>42</v>
      </c>
      <c r="K154" s="60"/>
    </row>
    <row r="155" spans="1:11" ht="22.5">
      <c r="A155" s="26" t="s">
        <v>205</v>
      </c>
      <c r="B155" s="27" t="s">
        <v>190</v>
      </c>
      <c r="C155" s="94" t="s">
        <v>369</v>
      </c>
      <c r="D155" s="95"/>
      <c r="E155" s="28">
        <v>323700</v>
      </c>
      <c r="F155" s="28" t="s">
        <v>42</v>
      </c>
      <c r="G155" s="28">
        <v>323700</v>
      </c>
      <c r="H155" s="28" t="s">
        <v>42</v>
      </c>
      <c r="I155" s="28" t="s">
        <v>42</v>
      </c>
      <c r="J155" s="28" t="s">
        <v>42</v>
      </c>
      <c r="K155" s="60"/>
    </row>
    <row r="156" spans="1:11" ht="22.5">
      <c r="A156" s="26" t="s">
        <v>209</v>
      </c>
      <c r="B156" s="27" t="s">
        <v>190</v>
      </c>
      <c r="C156" s="94" t="s">
        <v>370</v>
      </c>
      <c r="D156" s="95"/>
      <c r="E156" s="28">
        <v>323700</v>
      </c>
      <c r="F156" s="28" t="s">
        <v>42</v>
      </c>
      <c r="G156" s="28">
        <v>323700</v>
      </c>
      <c r="H156" s="28" t="s">
        <v>42</v>
      </c>
      <c r="I156" s="28" t="s">
        <v>42</v>
      </c>
      <c r="J156" s="28" t="s">
        <v>42</v>
      </c>
      <c r="K156" s="60"/>
    </row>
    <row r="157" spans="1:11" ht="12.75" customHeight="1">
      <c r="A157" s="26" t="s">
        <v>214</v>
      </c>
      <c r="B157" s="27" t="s">
        <v>190</v>
      </c>
      <c r="C157" s="94" t="s">
        <v>371</v>
      </c>
      <c r="D157" s="95"/>
      <c r="E157" s="28">
        <v>915803.75</v>
      </c>
      <c r="F157" s="28" t="s">
        <v>42</v>
      </c>
      <c r="G157" s="28">
        <v>915803.75</v>
      </c>
      <c r="H157" s="28">
        <v>228079</v>
      </c>
      <c r="I157" s="28" t="s">
        <v>42</v>
      </c>
      <c r="J157" s="28">
        <v>228079</v>
      </c>
      <c r="K157" s="62">
        <f t="shared" ref="K157:K158" si="20">J157/G157*100</f>
        <v>24.904789918145674</v>
      </c>
    </row>
    <row r="158" spans="1:11" ht="45">
      <c r="A158" s="26" t="s">
        <v>331</v>
      </c>
      <c r="B158" s="27" t="s">
        <v>190</v>
      </c>
      <c r="C158" s="94" t="s">
        <v>372</v>
      </c>
      <c r="D158" s="95"/>
      <c r="E158" s="28">
        <v>915803.75</v>
      </c>
      <c r="F158" s="28" t="s">
        <v>42</v>
      </c>
      <c r="G158" s="28">
        <v>915803.75</v>
      </c>
      <c r="H158" s="28">
        <v>228079</v>
      </c>
      <c r="I158" s="28" t="s">
        <v>42</v>
      </c>
      <c r="J158" s="28">
        <v>228079</v>
      </c>
      <c r="K158" s="62">
        <f t="shared" si="20"/>
        <v>24.904789918145674</v>
      </c>
    </row>
    <row r="159" spans="1:11" ht="12.75" customHeight="1">
      <c r="A159" s="23" t="s">
        <v>373</v>
      </c>
      <c r="B159" s="24" t="s">
        <v>190</v>
      </c>
      <c r="C159" s="96" t="s">
        <v>374</v>
      </c>
      <c r="D159" s="97"/>
      <c r="E159" s="25">
        <v>3233966.97</v>
      </c>
      <c r="F159" s="25" t="s">
        <v>42</v>
      </c>
      <c r="G159" s="25">
        <v>3233966.97</v>
      </c>
      <c r="H159" s="25">
        <v>450378</v>
      </c>
      <c r="I159" s="25" t="s">
        <v>42</v>
      </c>
      <c r="J159" s="25">
        <v>450378</v>
      </c>
      <c r="K159" s="75">
        <f>J159/G159*100</f>
        <v>13.926487319689601</v>
      </c>
    </row>
    <row r="160" spans="1:11" ht="22.5">
      <c r="A160" s="26" t="s">
        <v>203</v>
      </c>
      <c r="B160" s="27" t="s">
        <v>190</v>
      </c>
      <c r="C160" s="94" t="s">
        <v>375</v>
      </c>
      <c r="D160" s="95"/>
      <c r="E160" s="28">
        <v>3233966.97</v>
      </c>
      <c r="F160" s="28" t="s">
        <v>42</v>
      </c>
      <c r="G160" s="28">
        <v>3233966.97</v>
      </c>
      <c r="H160" s="28">
        <v>450378</v>
      </c>
      <c r="I160" s="28" t="s">
        <v>42</v>
      </c>
      <c r="J160" s="28">
        <v>450378</v>
      </c>
      <c r="K160" s="62">
        <f t="shared" ref="K160:K162" si="21">J160/G160*100</f>
        <v>13.926487319689601</v>
      </c>
    </row>
    <row r="161" spans="1:11" ht="22.5">
      <c r="A161" s="26" t="s">
        <v>205</v>
      </c>
      <c r="B161" s="27" t="s">
        <v>190</v>
      </c>
      <c r="C161" s="94" t="s">
        <v>376</v>
      </c>
      <c r="D161" s="95"/>
      <c r="E161" s="28">
        <v>3233966.97</v>
      </c>
      <c r="F161" s="28" t="s">
        <v>42</v>
      </c>
      <c r="G161" s="28">
        <v>3233966.97</v>
      </c>
      <c r="H161" s="28">
        <v>450378</v>
      </c>
      <c r="I161" s="28" t="s">
        <v>42</v>
      </c>
      <c r="J161" s="28">
        <v>450378</v>
      </c>
      <c r="K161" s="62">
        <f t="shared" si="21"/>
        <v>13.926487319689601</v>
      </c>
    </row>
    <row r="162" spans="1:11" ht="22.5">
      <c r="A162" s="26" t="s">
        <v>209</v>
      </c>
      <c r="B162" s="27" t="s">
        <v>190</v>
      </c>
      <c r="C162" s="94" t="s">
        <v>377</v>
      </c>
      <c r="D162" s="95"/>
      <c r="E162" s="28">
        <v>3233966.97</v>
      </c>
      <c r="F162" s="28" t="s">
        <v>42</v>
      </c>
      <c r="G162" s="28">
        <v>3233966.97</v>
      </c>
      <c r="H162" s="28">
        <v>450378</v>
      </c>
      <c r="I162" s="28" t="s">
        <v>42</v>
      </c>
      <c r="J162" s="28">
        <v>450378</v>
      </c>
      <c r="K162" s="62">
        <f t="shared" si="21"/>
        <v>13.926487319689601</v>
      </c>
    </row>
    <row r="163" spans="1:11" ht="12.75" customHeight="1">
      <c r="A163" s="23" t="s">
        <v>378</v>
      </c>
      <c r="B163" s="24" t="s">
        <v>190</v>
      </c>
      <c r="C163" s="96" t="s">
        <v>379</v>
      </c>
      <c r="D163" s="97"/>
      <c r="E163" s="25">
        <v>20000</v>
      </c>
      <c r="F163" s="25">
        <v>23266</v>
      </c>
      <c r="G163" s="25">
        <v>43266</v>
      </c>
      <c r="H163" s="25" t="s">
        <v>42</v>
      </c>
      <c r="I163" s="25">
        <v>5816.5</v>
      </c>
      <c r="J163" s="25">
        <v>5816.5</v>
      </c>
      <c r="K163" s="75">
        <f>J163/G163*100</f>
        <v>13.443581565201313</v>
      </c>
    </row>
    <row r="164" spans="1:11" ht="22.5">
      <c r="A164" s="26" t="s">
        <v>203</v>
      </c>
      <c r="B164" s="27" t="s">
        <v>190</v>
      </c>
      <c r="C164" s="94" t="s">
        <v>380</v>
      </c>
      <c r="D164" s="95"/>
      <c r="E164" s="28">
        <v>20000</v>
      </c>
      <c r="F164" s="28" t="s">
        <v>42</v>
      </c>
      <c r="G164" s="28">
        <v>20000</v>
      </c>
      <c r="H164" s="28" t="s">
        <v>42</v>
      </c>
      <c r="I164" s="28" t="s">
        <v>42</v>
      </c>
      <c r="J164" s="28" t="s">
        <v>42</v>
      </c>
      <c r="K164" s="60"/>
    </row>
    <row r="165" spans="1:11" ht="22.5">
      <c r="A165" s="26" t="s">
        <v>205</v>
      </c>
      <c r="B165" s="27" t="s">
        <v>190</v>
      </c>
      <c r="C165" s="94" t="s">
        <v>381</v>
      </c>
      <c r="D165" s="95"/>
      <c r="E165" s="28">
        <v>20000</v>
      </c>
      <c r="F165" s="28" t="s">
        <v>42</v>
      </c>
      <c r="G165" s="28">
        <v>20000</v>
      </c>
      <c r="H165" s="28" t="s">
        <v>42</v>
      </c>
      <c r="I165" s="28" t="s">
        <v>42</v>
      </c>
      <c r="J165" s="28" t="s">
        <v>42</v>
      </c>
      <c r="K165" s="60"/>
    </row>
    <row r="166" spans="1:11" ht="22.5">
      <c r="A166" s="26" t="s">
        <v>209</v>
      </c>
      <c r="B166" s="27" t="s">
        <v>190</v>
      </c>
      <c r="C166" s="94" t="s">
        <v>382</v>
      </c>
      <c r="D166" s="95"/>
      <c r="E166" s="28">
        <v>20000</v>
      </c>
      <c r="F166" s="28" t="s">
        <v>42</v>
      </c>
      <c r="G166" s="28">
        <v>20000</v>
      </c>
      <c r="H166" s="28" t="s">
        <v>42</v>
      </c>
      <c r="I166" s="28" t="s">
        <v>42</v>
      </c>
      <c r="J166" s="28" t="s">
        <v>42</v>
      </c>
      <c r="K166" s="60"/>
    </row>
    <row r="167" spans="1:11" ht="12.75" customHeight="1">
      <c r="A167" s="26" t="s">
        <v>211</v>
      </c>
      <c r="B167" s="27" t="s">
        <v>190</v>
      </c>
      <c r="C167" s="94" t="s">
        <v>383</v>
      </c>
      <c r="D167" s="95"/>
      <c r="E167" s="28" t="s">
        <v>42</v>
      </c>
      <c r="F167" s="28">
        <v>23266</v>
      </c>
      <c r="G167" s="28">
        <v>23266</v>
      </c>
      <c r="H167" s="28" t="s">
        <v>42</v>
      </c>
      <c r="I167" s="28">
        <v>5816.5</v>
      </c>
      <c r="J167" s="28">
        <v>5816.5</v>
      </c>
      <c r="K167" s="62">
        <f t="shared" ref="K167:K168" si="22">J167/G167*100</f>
        <v>25</v>
      </c>
    </row>
    <row r="168" spans="1:11" ht="12.75" customHeight="1">
      <c r="A168" s="26" t="s">
        <v>36</v>
      </c>
      <c r="B168" s="27" t="s">
        <v>190</v>
      </c>
      <c r="C168" s="94" t="s">
        <v>384</v>
      </c>
      <c r="D168" s="95"/>
      <c r="E168" s="28" t="s">
        <v>42</v>
      </c>
      <c r="F168" s="28">
        <v>23266</v>
      </c>
      <c r="G168" s="28">
        <v>23266</v>
      </c>
      <c r="H168" s="28" t="s">
        <v>42</v>
      </c>
      <c r="I168" s="28">
        <v>5816.5</v>
      </c>
      <c r="J168" s="28">
        <v>5816.5</v>
      </c>
      <c r="K168" s="62">
        <f t="shared" si="22"/>
        <v>25</v>
      </c>
    </row>
    <row r="169" spans="1:11" ht="12.75" customHeight="1">
      <c r="A169" s="23" t="s">
        <v>385</v>
      </c>
      <c r="B169" s="24" t="s">
        <v>190</v>
      </c>
      <c r="C169" s="96" t="s">
        <v>386</v>
      </c>
      <c r="D169" s="97"/>
      <c r="E169" s="25">
        <v>20000</v>
      </c>
      <c r="F169" s="25" t="s">
        <v>42</v>
      </c>
      <c r="G169" s="25">
        <v>20000</v>
      </c>
      <c r="H169" s="25" t="s">
        <v>42</v>
      </c>
      <c r="I169" s="25" t="s">
        <v>42</v>
      </c>
      <c r="J169" s="25" t="s">
        <v>42</v>
      </c>
      <c r="K169" s="60"/>
    </row>
    <row r="170" spans="1:11" ht="22.5">
      <c r="A170" s="26" t="s">
        <v>203</v>
      </c>
      <c r="B170" s="27" t="s">
        <v>190</v>
      </c>
      <c r="C170" s="94" t="s">
        <v>387</v>
      </c>
      <c r="D170" s="95"/>
      <c r="E170" s="28">
        <v>20000</v>
      </c>
      <c r="F170" s="28" t="s">
        <v>42</v>
      </c>
      <c r="G170" s="28">
        <v>20000</v>
      </c>
      <c r="H170" s="28" t="s">
        <v>42</v>
      </c>
      <c r="I170" s="28" t="s">
        <v>42</v>
      </c>
      <c r="J170" s="28" t="s">
        <v>42</v>
      </c>
      <c r="K170" s="60"/>
    </row>
    <row r="171" spans="1:11" ht="22.5">
      <c r="A171" s="26" t="s">
        <v>205</v>
      </c>
      <c r="B171" s="27" t="s">
        <v>190</v>
      </c>
      <c r="C171" s="94" t="s">
        <v>388</v>
      </c>
      <c r="D171" s="95"/>
      <c r="E171" s="28">
        <v>20000</v>
      </c>
      <c r="F171" s="28" t="s">
        <v>42</v>
      </c>
      <c r="G171" s="28">
        <v>20000</v>
      </c>
      <c r="H171" s="28" t="s">
        <v>42</v>
      </c>
      <c r="I171" s="28" t="s">
        <v>42</v>
      </c>
      <c r="J171" s="28" t="s">
        <v>42</v>
      </c>
      <c r="K171" s="60"/>
    </row>
    <row r="172" spans="1:11" ht="22.5">
      <c r="A172" s="26" t="s">
        <v>209</v>
      </c>
      <c r="B172" s="27" t="s">
        <v>190</v>
      </c>
      <c r="C172" s="94" t="s">
        <v>389</v>
      </c>
      <c r="D172" s="95"/>
      <c r="E172" s="28">
        <v>20000</v>
      </c>
      <c r="F172" s="28" t="s">
        <v>42</v>
      </c>
      <c r="G172" s="28">
        <v>20000</v>
      </c>
      <c r="H172" s="28" t="s">
        <v>42</v>
      </c>
      <c r="I172" s="28" t="s">
        <v>42</v>
      </c>
      <c r="J172" s="28" t="s">
        <v>42</v>
      </c>
      <c r="K172" s="60"/>
    </row>
    <row r="173" spans="1:11" ht="12.75" customHeight="1">
      <c r="A173" s="23" t="s">
        <v>390</v>
      </c>
      <c r="B173" s="24" t="s">
        <v>190</v>
      </c>
      <c r="C173" s="96" t="s">
        <v>391</v>
      </c>
      <c r="D173" s="97"/>
      <c r="E173" s="25" t="s">
        <v>42</v>
      </c>
      <c r="F173" s="25">
        <v>23266</v>
      </c>
      <c r="G173" s="25">
        <v>23266</v>
      </c>
      <c r="H173" s="25" t="s">
        <v>42</v>
      </c>
      <c r="I173" s="25">
        <v>5816.5</v>
      </c>
      <c r="J173" s="25">
        <v>5816.5</v>
      </c>
      <c r="K173" s="75">
        <f>J173/G173*100</f>
        <v>25</v>
      </c>
    </row>
    <row r="174" spans="1:11" ht="12.75" customHeight="1">
      <c r="A174" s="26" t="s">
        <v>211</v>
      </c>
      <c r="B174" s="27" t="s">
        <v>190</v>
      </c>
      <c r="C174" s="94" t="s">
        <v>392</v>
      </c>
      <c r="D174" s="95"/>
      <c r="E174" s="28" t="s">
        <v>42</v>
      </c>
      <c r="F174" s="28">
        <v>23266</v>
      </c>
      <c r="G174" s="28">
        <v>23266</v>
      </c>
      <c r="H174" s="28" t="s">
        <v>42</v>
      </c>
      <c r="I174" s="28">
        <v>5816.5</v>
      </c>
      <c r="J174" s="28">
        <v>5816.5</v>
      </c>
      <c r="K174" s="62">
        <f t="shared" ref="K174:K175" si="23">J174/G174*100</f>
        <v>25</v>
      </c>
    </row>
    <row r="175" spans="1:11" ht="12.75" customHeight="1">
      <c r="A175" s="26" t="s">
        <v>36</v>
      </c>
      <c r="B175" s="27" t="s">
        <v>190</v>
      </c>
      <c r="C175" s="94" t="s">
        <v>393</v>
      </c>
      <c r="D175" s="95"/>
      <c r="E175" s="28" t="s">
        <v>42</v>
      </c>
      <c r="F175" s="28">
        <v>23266</v>
      </c>
      <c r="G175" s="28">
        <v>23266</v>
      </c>
      <c r="H175" s="28" t="s">
        <v>42</v>
      </c>
      <c r="I175" s="28">
        <v>5816.5</v>
      </c>
      <c r="J175" s="28">
        <v>5816.5</v>
      </c>
      <c r="K175" s="62">
        <f t="shared" si="23"/>
        <v>25</v>
      </c>
    </row>
    <row r="176" spans="1:11" ht="12.75" customHeight="1">
      <c r="A176" s="23" t="s">
        <v>394</v>
      </c>
      <c r="B176" s="24" t="s">
        <v>190</v>
      </c>
      <c r="C176" s="96" t="s">
        <v>395</v>
      </c>
      <c r="D176" s="97"/>
      <c r="E176" s="25">
        <v>3152836.59</v>
      </c>
      <c r="F176" s="25">
        <v>38725</v>
      </c>
      <c r="G176" s="25">
        <v>3191561.59</v>
      </c>
      <c r="H176" s="25">
        <v>390273.79</v>
      </c>
      <c r="I176" s="25">
        <v>9681.25</v>
      </c>
      <c r="J176" s="25">
        <v>399955.04</v>
      </c>
      <c r="K176" s="75">
        <f>J176/G176*100</f>
        <v>12.531640976416186</v>
      </c>
    </row>
    <row r="177" spans="1:11" ht="56.25">
      <c r="A177" s="26" t="s">
        <v>193</v>
      </c>
      <c r="B177" s="27" t="s">
        <v>190</v>
      </c>
      <c r="C177" s="94" t="s">
        <v>396</v>
      </c>
      <c r="D177" s="95"/>
      <c r="E177" s="28">
        <v>2040638.17</v>
      </c>
      <c r="F177" s="28" t="s">
        <v>42</v>
      </c>
      <c r="G177" s="28">
        <v>2040638.17</v>
      </c>
      <c r="H177" s="28">
        <v>303968.39</v>
      </c>
      <c r="I177" s="28" t="s">
        <v>42</v>
      </c>
      <c r="J177" s="28">
        <v>303968.39</v>
      </c>
      <c r="K177" s="62">
        <f t="shared" ref="K177:K183" si="24">J177/G177*100</f>
        <v>14.895751459946474</v>
      </c>
    </row>
    <row r="178" spans="1:11" ht="12.75" customHeight="1">
      <c r="A178" s="26" t="s">
        <v>397</v>
      </c>
      <c r="B178" s="27" t="s">
        <v>190</v>
      </c>
      <c r="C178" s="94" t="s">
        <v>398</v>
      </c>
      <c r="D178" s="95"/>
      <c r="E178" s="28">
        <v>2040638.17</v>
      </c>
      <c r="F178" s="28" t="s">
        <v>42</v>
      </c>
      <c r="G178" s="28">
        <v>2040638.17</v>
      </c>
      <c r="H178" s="28">
        <v>303968.39</v>
      </c>
      <c r="I178" s="28" t="s">
        <v>42</v>
      </c>
      <c r="J178" s="28">
        <v>303968.39</v>
      </c>
      <c r="K178" s="62">
        <f t="shared" si="24"/>
        <v>14.895751459946474</v>
      </c>
    </row>
    <row r="179" spans="1:11" ht="22.5">
      <c r="A179" s="26" t="s">
        <v>399</v>
      </c>
      <c r="B179" s="27" t="s">
        <v>190</v>
      </c>
      <c r="C179" s="94" t="s">
        <v>400</v>
      </c>
      <c r="D179" s="95"/>
      <c r="E179" s="28">
        <v>1562056.97</v>
      </c>
      <c r="F179" s="28" t="s">
        <v>42</v>
      </c>
      <c r="G179" s="28">
        <v>1562056.97</v>
      </c>
      <c r="H179" s="28">
        <v>235207.67</v>
      </c>
      <c r="I179" s="28" t="s">
        <v>42</v>
      </c>
      <c r="J179" s="28">
        <v>235207.67</v>
      </c>
      <c r="K179" s="62">
        <f t="shared" si="24"/>
        <v>15.057560288598182</v>
      </c>
    </row>
    <row r="180" spans="1:11" ht="22.5">
      <c r="A180" s="26" t="s">
        <v>401</v>
      </c>
      <c r="B180" s="27" t="s">
        <v>190</v>
      </c>
      <c r="C180" s="94" t="s">
        <v>402</v>
      </c>
      <c r="D180" s="95"/>
      <c r="E180" s="28">
        <v>6840</v>
      </c>
      <c r="F180" s="28" t="s">
        <v>42</v>
      </c>
      <c r="G180" s="28">
        <v>6840</v>
      </c>
      <c r="H180" s="28">
        <v>4070</v>
      </c>
      <c r="I180" s="28" t="s">
        <v>42</v>
      </c>
      <c r="J180" s="28">
        <v>4070</v>
      </c>
      <c r="K180" s="62">
        <f t="shared" si="24"/>
        <v>59.502923976608187</v>
      </c>
    </row>
    <row r="181" spans="1:11" ht="33.75">
      <c r="A181" s="26" t="s">
        <v>403</v>
      </c>
      <c r="B181" s="27" t="s">
        <v>190</v>
      </c>
      <c r="C181" s="94" t="s">
        <v>404</v>
      </c>
      <c r="D181" s="95"/>
      <c r="E181" s="28">
        <v>471741.2</v>
      </c>
      <c r="F181" s="28" t="s">
        <v>42</v>
      </c>
      <c r="G181" s="28">
        <v>471741.2</v>
      </c>
      <c r="H181" s="28">
        <v>64690.720000000001</v>
      </c>
      <c r="I181" s="28" t="s">
        <v>42</v>
      </c>
      <c r="J181" s="28">
        <v>64690.720000000001</v>
      </c>
      <c r="K181" s="62">
        <f t="shared" si="24"/>
        <v>13.713180023283952</v>
      </c>
    </row>
    <row r="182" spans="1:11" ht="22.5">
      <c r="A182" s="26" t="s">
        <v>203</v>
      </c>
      <c r="B182" s="27" t="s">
        <v>190</v>
      </c>
      <c r="C182" s="94" t="s">
        <v>405</v>
      </c>
      <c r="D182" s="95"/>
      <c r="E182" s="28">
        <v>1111198.42</v>
      </c>
      <c r="F182" s="28" t="s">
        <v>42</v>
      </c>
      <c r="G182" s="28">
        <v>1111198.42</v>
      </c>
      <c r="H182" s="28">
        <v>86305.4</v>
      </c>
      <c r="I182" s="28" t="s">
        <v>42</v>
      </c>
      <c r="J182" s="28">
        <v>86305.4</v>
      </c>
      <c r="K182" s="62">
        <f t="shared" si="24"/>
        <v>7.7668756944416826</v>
      </c>
    </row>
    <row r="183" spans="1:11" ht="22.5">
      <c r="A183" s="26" t="s">
        <v>205</v>
      </c>
      <c r="B183" s="27" t="s">
        <v>190</v>
      </c>
      <c r="C183" s="94" t="s">
        <v>406</v>
      </c>
      <c r="D183" s="95"/>
      <c r="E183" s="28">
        <v>1111198.42</v>
      </c>
      <c r="F183" s="28" t="s">
        <v>42</v>
      </c>
      <c r="G183" s="28">
        <v>1111198.42</v>
      </c>
      <c r="H183" s="28">
        <v>86305.4</v>
      </c>
      <c r="I183" s="28" t="s">
        <v>42</v>
      </c>
      <c r="J183" s="28">
        <v>86305.4</v>
      </c>
      <c r="K183" s="62">
        <f t="shared" si="24"/>
        <v>7.7668756944416826</v>
      </c>
    </row>
    <row r="184" spans="1:11" ht="22.5">
      <c r="A184" s="26" t="s">
        <v>207</v>
      </c>
      <c r="B184" s="27" t="s">
        <v>190</v>
      </c>
      <c r="C184" s="94" t="s">
        <v>407</v>
      </c>
      <c r="D184" s="95"/>
      <c r="E184" s="28">
        <v>10447</v>
      </c>
      <c r="F184" s="28" t="s">
        <v>42</v>
      </c>
      <c r="G184" s="28">
        <v>10447</v>
      </c>
      <c r="H184" s="28" t="s">
        <v>42</v>
      </c>
      <c r="I184" s="28" t="s">
        <v>42</v>
      </c>
      <c r="J184" s="28" t="s">
        <v>42</v>
      </c>
      <c r="K184" s="60"/>
    </row>
    <row r="185" spans="1:11" ht="22.5">
      <c r="A185" s="26" t="s">
        <v>349</v>
      </c>
      <c r="B185" s="27" t="s">
        <v>190</v>
      </c>
      <c r="C185" s="94" t="s">
        <v>408</v>
      </c>
      <c r="D185" s="95"/>
      <c r="E185" s="28">
        <v>33000</v>
      </c>
      <c r="F185" s="28" t="s">
        <v>42</v>
      </c>
      <c r="G185" s="28">
        <v>33000</v>
      </c>
      <c r="H185" s="28" t="s">
        <v>42</v>
      </c>
      <c r="I185" s="28" t="s">
        <v>42</v>
      </c>
      <c r="J185" s="28" t="s">
        <v>42</v>
      </c>
      <c r="K185" s="60"/>
    </row>
    <row r="186" spans="1:11" ht="22.5">
      <c r="A186" s="26" t="s">
        <v>209</v>
      </c>
      <c r="B186" s="27" t="s">
        <v>190</v>
      </c>
      <c r="C186" s="94" t="s">
        <v>409</v>
      </c>
      <c r="D186" s="95"/>
      <c r="E186" s="28">
        <v>1067751.42</v>
      </c>
      <c r="F186" s="28" t="s">
        <v>42</v>
      </c>
      <c r="G186" s="28">
        <v>1067751.42</v>
      </c>
      <c r="H186" s="28">
        <v>86305.4</v>
      </c>
      <c r="I186" s="28" t="s">
        <v>42</v>
      </c>
      <c r="J186" s="28">
        <v>86305.4</v>
      </c>
      <c r="K186" s="62">
        <f t="shared" ref="K186:K188" si="25">J186/G186*100</f>
        <v>8.0829112828527077</v>
      </c>
    </row>
    <row r="187" spans="1:11" ht="12.75" customHeight="1">
      <c r="A187" s="26" t="s">
        <v>211</v>
      </c>
      <c r="B187" s="27" t="s">
        <v>190</v>
      </c>
      <c r="C187" s="94" t="s">
        <v>410</v>
      </c>
      <c r="D187" s="95"/>
      <c r="E187" s="28" t="s">
        <v>42</v>
      </c>
      <c r="F187" s="28">
        <v>38725</v>
      </c>
      <c r="G187" s="28">
        <v>38725</v>
      </c>
      <c r="H187" s="28" t="s">
        <v>42</v>
      </c>
      <c r="I187" s="28">
        <v>9681.25</v>
      </c>
      <c r="J187" s="28">
        <v>9681.25</v>
      </c>
      <c r="K187" s="62">
        <f t="shared" si="25"/>
        <v>25</v>
      </c>
    </row>
    <row r="188" spans="1:11" ht="12.75" customHeight="1">
      <c r="A188" s="26" t="s">
        <v>36</v>
      </c>
      <c r="B188" s="27" t="s">
        <v>190</v>
      </c>
      <c r="C188" s="94" t="s">
        <v>411</v>
      </c>
      <c r="D188" s="95"/>
      <c r="E188" s="28" t="s">
        <v>42</v>
      </c>
      <c r="F188" s="28">
        <v>38725</v>
      </c>
      <c r="G188" s="28">
        <v>38725</v>
      </c>
      <c r="H188" s="28" t="s">
        <v>42</v>
      </c>
      <c r="I188" s="28">
        <v>9681.25</v>
      </c>
      <c r="J188" s="28">
        <v>9681.25</v>
      </c>
      <c r="K188" s="62">
        <f t="shared" si="25"/>
        <v>25</v>
      </c>
    </row>
    <row r="189" spans="1:11" ht="12.75" customHeight="1">
      <c r="A189" s="26" t="s">
        <v>214</v>
      </c>
      <c r="B189" s="27" t="s">
        <v>190</v>
      </c>
      <c r="C189" s="94" t="s">
        <v>412</v>
      </c>
      <c r="D189" s="95"/>
      <c r="E189" s="28">
        <v>1000</v>
      </c>
      <c r="F189" s="28" t="s">
        <v>42</v>
      </c>
      <c r="G189" s="28">
        <v>1000</v>
      </c>
      <c r="H189" s="28" t="s">
        <v>42</v>
      </c>
      <c r="I189" s="28" t="s">
        <v>42</v>
      </c>
      <c r="J189" s="28" t="s">
        <v>42</v>
      </c>
      <c r="K189" s="60"/>
    </row>
    <row r="190" spans="1:11" ht="12.75" customHeight="1">
      <c r="A190" s="26" t="s">
        <v>216</v>
      </c>
      <c r="B190" s="27" t="s">
        <v>190</v>
      </c>
      <c r="C190" s="94" t="s">
        <v>413</v>
      </c>
      <c r="D190" s="95"/>
      <c r="E190" s="28">
        <v>1000</v>
      </c>
      <c r="F190" s="28" t="s">
        <v>42</v>
      </c>
      <c r="G190" s="28">
        <v>1000</v>
      </c>
      <c r="H190" s="28" t="s">
        <v>42</v>
      </c>
      <c r="I190" s="28" t="s">
        <v>42</v>
      </c>
      <c r="J190" s="28" t="s">
        <v>42</v>
      </c>
      <c r="K190" s="60"/>
    </row>
    <row r="191" spans="1:11" ht="12.75" customHeight="1">
      <c r="A191" s="26" t="s">
        <v>220</v>
      </c>
      <c r="B191" s="27" t="s">
        <v>190</v>
      </c>
      <c r="C191" s="94" t="s">
        <v>414</v>
      </c>
      <c r="D191" s="95"/>
      <c r="E191" s="28">
        <v>1000</v>
      </c>
      <c r="F191" s="28" t="s">
        <v>42</v>
      </c>
      <c r="G191" s="28">
        <v>1000</v>
      </c>
      <c r="H191" s="28" t="s">
        <v>42</v>
      </c>
      <c r="I191" s="28" t="s">
        <v>42</v>
      </c>
      <c r="J191" s="28" t="s">
        <v>42</v>
      </c>
      <c r="K191" s="60"/>
    </row>
    <row r="192" spans="1:11" ht="12.75" customHeight="1">
      <c r="A192" s="23" t="s">
        <v>415</v>
      </c>
      <c r="B192" s="24" t="s">
        <v>190</v>
      </c>
      <c r="C192" s="96" t="s">
        <v>416</v>
      </c>
      <c r="D192" s="97"/>
      <c r="E192" s="25">
        <v>2967336.59</v>
      </c>
      <c r="F192" s="25" t="s">
        <v>42</v>
      </c>
      <c r="G192" s="25">
        <v>2967336.59</v>
      </c>
      <c r="H192" s="25">
        <v>390273.79</v>
      </c>
      <c r="I192" s="25" t="s">
        <v>42</v>
      </c>
      <c r="J192" s="25">
        <v>390273.79</v>
      </c>
      <c r="K192" s="75">
        <f>J192/G192*100</f>
        <v>13.15232627519347</v>
      </c>
    </row>
    <row r="193" spans="1:11" ht="56.25">
      <c r="A193" s="26" t="s">
        <v>193</v>
      </c>
      <c r="B193" s="27" t="s">
        <v>190</v>
      </c>
      <c r="C193" s="94" t="s">
        <v>417</v>
      </c>
      <c r="D193" s="95"/>
      <c r="E193" s="28">
        <v>2040638.17</v>
      </c>
      <c r="F193" s="28" t="s">
        <v>42</v>
      </c>
      <c r="G193" s="28">
        <v>2040638.17</v>
      </c>
      <c r="H193" s="28">
        <v>303968.39</v>
      </c>
      <c r="I193" s="28" t="s">
        <v>42</v>
      </c>
      <c r="J193" s="28">
        <v>303968.39</v>
      </c>
      <c r="K193" s="62">
        <f t="shared" ref="K193:K199" si="26">J193/G193*100</f>
        <v>14.895751459946474</v>
      </c>
    </row>
    <row r="194" spans="1:11" ht="12.75" customHeight="1">
      <c r="A194" s="26" t="s">
        <v>397</v>
      </c>
      <c r="B194" s="27" t="s">
        <v>190</v>
      </c>
      <c r="C194" s="94" t="s">
        <v>418</v>
      </c>
      <c r="D194" s="95"/>
      <c r="E194" s="28">
        <v>2040638.17</v>
      </c>
      <c r="F194" s="28" t="s">
        <v>42</v>
      </c>
      <c r="G194" s="28">
        <v>2040638.17</v>
      </c>
      <c r="H194" s="28">
        <v>303968.39</v>
      </c>
      <c r="I194" s="28" t="s">
        <v>42</v>
      </c>
      <c r="J194" s="28">
        <v>303968.39</v>
      </c>
      <c r="K194" s="62">
        <f t="shared" si="26"/>
        <v>14.895751459946474</v>
      </c>
    </row>
    <row r="195" spans="1:11" ht="22.5">
      <c r="A195" s="26" t="s">
        <v>399</v>
      </c>
      <c r="B195" s="27" t="s">
        <v>190</v>
      </c>
      <c r="C195" s="94" t="s">
        <v>419</v>
      </c>
      <c r="D195" s="95"/>
      <c r="E195" s="28">
        <v>1562056.97</v>
      </c>
      <c r="F195" s="28" t="s">
        <v>42</v>
      </c>
      <c r="G195" s="28">
        <v>1562056.97</v>
      </c>
      <c r="H195" s="28">
        <v>235207.67</v>
      </c>
      <c r="I195" s="28" t="s">
        <v>42</v>
      </c>
      <c r="J195" s="28">
        <v>235207.67</v>
      </c>
      <c r="K195" s="62">
        <f t="shared" si="26"/>
        <v>15.057560288598182</v>
      </c>
    </row>
    <row r="196" spans="1:11" ht="22.5">
      <c r="A196" s="26" t="s">
        <v>401</v>
      </c>
      <c r="B196" s="27" t="s">
        <v>190</v>
      </c>
      <c r="C196" s="94" t="s">
        <v>420</v>
      </c>
      <c r="D196" s="95"/>
      <c r="E196" s="28">
        <v>6840</v>
      </c>
      <c r="F196" s="28" t="s">
        <v>42</v>
      </c>
      <c r="G196" s="28">
        <v>6840</v>
      </c>
      <c r="H196" s="28">
        <v>4070</v>
      </c>
      <c r="I196" s="28" t="s">
        <v>42</v>
      </c>
      <c r="J196" s="28">
        <v>4070</v>
      </c>
      <c r="K196" s="62">
        <f t="shared" si="26"/>
        <v>59.502923976608187</v>
      </c>
    </row>
    <row r="197" spans="1:11" ht="33.75">
      <c r="A197" s="26" t="s">
        <v>403</v>
      </c>
      <c r="B197" s="27" t="s">
        <v>190</v>
      </c>
      <c r="C197" s="94" t="s">
        <v>421</v>
      </c>
      <c r="D197" s="95"/>
      <c r="E197" s="28">
        <v>471741.2</v>
      </c>
      <c r="F197" s="28" t="s">
        <v>42</v>
      </c>
      <c r="G197" s="28">
        <v>471741.2</v>
      </c>
      <c r="H197" s="28">
        <v>64690.720000000001</v>
      </c>
      <c r="I197" s="28" t="s">
        <v>42</v>
      </c>
      <c r="J197" s="28">
        <v>64690.720000000001</v>
      </c>
      <c r="K197" s="62">
        <f t="shared" si="26"/>
        <v>13.713180023283952</v>
      </c>
    </row>
    <row r="198" spans="1:11" ht="22.5">
      <c r="A198" s="26" t="s">
        <v>203</v>
      </c>
      <c r="B198" s="27" t="s">
        <v>190</v>
      </c>
      <c r="C198" s="94" t="s">
        <v>422</v>
      </c>
      <c r="D198" s="95"/>
      <c r="E198" s="28">
        <v>925698.42</v>
      </c>
      <c r="F198" s="28" t="s">
        <v>42</v>
      </c>
      <c r="G198" s="28">
        <v>925698.42</v>
      </c>
      <c r="H198" s="28">
        <v>86305.4</v>
      </c>
      <c r="I198" s="28" t="s">
        <v>42</v>
      </c>
      <c r="J198" s="28">
        <v>86305.4</v>
      </c>
      <c r="K198" s="62">
        <f t="shared" si="26"/>
        <v>9.3232739880878253</v>
      </c>
    </row>
    <row r="199" spans="1:11" ht="22.5">
      <c r="A199" s="26" t="s">
        <v>205</v>
      </c>
      <c r="B199" s="27" t="s">
        <v>190</v>
      </c>
      <c r="C199" s="94" t="s">
        <v>423</v>
      </c>
      <c r="D199" s="95"/>
      <c r="E199" s="28">
        <v>925698.42</v>
      </c>
      <c r="F199" s="28" t="s">
        <v>42</v>
      </c>
      <c r="G199" s="28">
        <v>925698.42</v>
      </c>
      <c r="H199" s="28">
        <v>86305.4</v>
      </c>
      <c r="I199" s="28" t="s">
        <v>42</v>
      </c>
      <c r="J199" s="28">
        <v>86305.4</v>
      </c>
      <c r="K199" s="62">
        <f t="shared" si="26"/>
        <v>9.3232739880878253</v>
      </c>
    </row>
    <row r="200" spans="1:11" ht="22.5">
      <c r="A200" s="26" t="s">
        <v>207</v>
      </c>
      <c r="B200" s="27" t="s">
        <v>190</v>
      </c>
      <c r="C200" s="94" t="s">
        <v>424</v>
      </c>
      <c r="D200" s="95"/>
      <c r="E200" s="28">
        <v>10447</v>
      </c>
      <c r="F200" s="28" t="s">
        <v>42</v>
      </c>
      <c r="G200" s="28">
        <v>10447</v>
      </c>
      <c r="H200" s="28" t="s">
        <v>42</v>
      </c>
      <c r="I200" s="28" t="s">
        <v>42</v>
      </c>
      <c r="J200" s="28" t="s">
        <v>42</v>
      </c>
      <c r="K200" s="60"/>
    </row>
    <row r="201" spans="1:11" ht="22.5">
      <c r="A201" s="26" t="s">
        <v>349</v>
      </c>
      <c r="B201" s="27" t="s">
        <v>190</v>
      </c>
      <c r="C201" s="94" t="s">
        <v>425</v>
      </c>
      <c r="D201" s="95"/>
      <c r="E201" s="28">
        <v>33000</v>
      </c>
      <c r="F201" s="28" t="s">
        <v>42</v>
      </c>
      <c r="G201" s="28">
        <v>33000</v>
      </c>
      <c r="H201" s="28" t="s">
        <v>42</v>
      </c>
      <c r="I201" s="28" t="s">
        <v>42</v>
      </c>
      <c r="J201" s="28" t="s">
        <v>42</v>
      </c>
      <c r="K201" s="60"/>
    </row>
    <row r="202" spans="1:11" ht="22.5">
      <c r="A202" s="26" t="s">
        <v>209</v>
      </c>
      <c r="B202" s="27" t="s">
        <v>190</v>
      </c>
      <c r="C202" s="94" t="s">
        <v>426</v>
      </c>
      <c r="D202" s="95"/>
      <c r="E202" s="28">
        <v>882251.42</v>
      </c>
      <c r="F202" s="28" t="s">
        <v>42</v>
      </c>
      <c r="G202" s="28">
        <v>882251.42</v>
      </c>
      <c r="H202" s="28">
        <v>86305.4</v>
      </c>
      <c r="I202" s="28" t="s">
        <v>42</v>
      </c>
      <c r="J202" s="28">
        <v>86305.4</v>
      </c>
      <c r="K202" s="62">
        <f t="shared" ref="K202" si="27">J202/G202*100</f>
        <v>9.7824042040079675</v>
      </c>
    </row>
    <row r="203" spans="1:11" ht="12.75" customHeight="1">
      <c r="A203" s="26" t="s">
        <v>214</v>
      </c>
      <c r="B203" s="27" t="s">
        <v>190</v>
      </c>
      <c r="C203" s="94" t="s">
        <v>427</v>
      </c>
      <c r="D203" s="95"/>
      <c r="E203" s="28">
        <v>1000</v>
      </c>
      <c r="F203" s="28" t="s">
        <v>42</v>
      </c>
      <c r="G203" s="28">
        <v>1000</v>
      </c>
      <c r="H203" s="28" t="s">
        <v>42</v>
      </c>
      <c r="I203" s="28" t="s">
        <v>42</v>
      </c>
      <c r="J203" s="28" t="s">
        <v>42</v>
      </c>
      <c r="K203" s="60"/>
    </row>
    <row r="204" spans="1:11" ht="12.75" customHeight="1">
      <c r="A204" s="26" t="s">
        <v>216</v>
      </c>
      <c r="B204" s="27" t="s">
        <v>190</v>
      </c>
      <c r="C204" s="94" t="s">
        <v>428</v>
      </c>
      <c r="D204" s="95"/>
      <c r="E204" s="28">
        <v>1000</v>
      </c>
      <c r="F204" s="28" t="s">
        <v>42</v>
      </c>
      <c r="G204" s="28">
        <v>1000</v>
      </c>
      <c r="H204" s="28" t="s">
        <v>42</v>
      </c>
      <c r="I204" s="28" t="s">
        <v>42</v>
      </c>
      <c r="J204" s="28" t="s">
        <v>42</v>
      </c>
      <c r="K204" s="60"/>
    </row>
    <row r="205" spans="1:11" ht="12.75" customHeight="1">
      <c r="A205" s="26" t="s">
        <v>220</v>
      </c>
      <c r="B205" s="27" t="s">
        <v>190</v>
      </c>
      <c r="C205" s="94" t="s">
        <v>429</v>
      </c>
      <c r="D205" s="95"/>
      <c r="E205" s="28">
        <v>1000</v>
      </c>
      <c r="F205" s="28" t="s">
        <v>42</v>
      </c>
      <c r="G205" s="28">
        <v>1000</v>
      </c>
      <c r="H205" s="28" t="s">
        <v>42</v>
      </c>
      <c r="I205" s="28" t="s">
        <v>42</v>
      </c>
      <c r="J205" s="28" t="s">
        <v>42</v>
      </c>
      <c r="K205" s="60"/>
    </row>
    <row r="206" spans="1:11" ht="22.5">
      <c r="A206" s="23" t="s">
        <v>430</v>
      </c>
      <c r="B206" s="24" t="s">
        <v>190</v>
      </c>
      <c r="C206" s="96" t="s">
        <v>431</v>
      </c>
      <c r="D206" s="97"/>
      <c r="E206" s="25">
        <v>185500</v>
      </c>
      <c r="F206" s="25">
        <v>38725</v>
      </c>
      <c r="G206" s="25">
        <v>224225</v>
      </c>
      <c r="H206" s="25" t="s">
        <v>42</v>
      </c>
      <c r="I206" s="25">
        <v>9681.25</v>
      </c>
      <c r="J206" s="25">
        <v>9681.25</v>
      </c>
      <c r="K206" s="75">
        <f>J206/G206*100</f>
        <v>4.3176496822388231</v>
      </c>
    </row>
    <row r="207" spans="1:11" ht="22.5">
      <c r="A207" s="26" t="s">
        <v>203</v>
      </c>
      <c r="B207" s="27" t="s">
        <v>190</v>
      </c>
      <c r="C207" s="94" t="s">
        <v>432</v>
      </c>
      <c r="D207" s="95"/>
      <c r="E207" s="28">
        <v>185500</v>
      </c>
      <c r="F207" s="28" t="s">
        <v>42</v>
      </c>
      <c r="G207" s="28">
        <v>185500</v>
      </c>
      <c r="H207" s="28" t="s">
        <v>42</v>
      </c>
      <c r="I207" s="28" t="s">
        <v>42</v>
      </c>
      <c r="J207" s="28" t="s">
        <v>42</v>
      </c>
      <c r="K207" s="60"/>
    </row>
    <row r="208" spans="1:11" ht="22.5">
      <c r="A208" s="26" t="s">
        <v>205</v>
      </c>
      <c r="B208" s="27" t="s">
        <v>190</v>
      </c>
      <c r="C208" s="94" t="s">
        <v>433</v>
      </c>
      <c r="D208" s="95"/>
      <c r="E208" s="28">
        <v>185500</v>
      </c>
      <c r="F208" s="28" t="s">
        <v>42</v>
      </c>
      <c r="G208" s="28">
        <v>185500</v>
      </c>
      <c r="H208" s="28" t="s">
        <v>42</v>
      </c>
      <c r="I208" s="28" t="s">
        <v>42</v>
      </c>
      <c r="J208" s="28" t="s">
        <v>42</v>
      </c>
      <c r="K208" s="60"/>
    </row>
    <row r="209" spans="1:11" ht="22.5">
      <c r="A209" s="26" t="s">
        <v>209</v>
      </c>
      <c r="B209" s="27" t="s">
        <v>190</v>
      </c>
      <c r="C209" s="94" t="s">
        <v>434</v>
      </c>
      <c r="D209" s="95"/>
      <c r="E209" s="28">
        <v>185500</v>
      </c>
      <c r="F209" s="28" t="s">
        <v>42</v>
      </c>
      <c r="G209" s="28">
        <v>185500</v>
      </c>
      <c r="H209" s="28" t="s">
        <v>42</v>
      </c>
      <c r="I209" s="28" t="s">
        <v>42</v>
      </c>
      <c r="J209" s="28" t="s">
        <v>42</v>
      </c>
      <c r="K209" s="60"/>
    </row>
    <row r="210" spans="1:11" ht="12.75" customHeight="1">
      <c r="A210" s="26" t="s">
        <v>211</v>
      </c>
      <c r="B210" s="27" t="s">
        <v>190</v>
      </c>
      <c r="C210" s="94" t="s">
        <v>435</v>
      </c>
      <c r="D210" s="95"/>
      <c r="E210" s="28" t="s">
        <v>42</v>
      </c>
      <c r="F210" s="28">
        <v>38725</v>
      </c>
      <c r="G210" s="28">
        <v>38725</v>
      </c>
      <c r="H210" s="28" t="s">
        <v>42</v>
      </c>
      <c r="I210" s="28">
        <v>9681.25</v>
      </c>
      <c r="J210" s="28">
        <v>9681.25</v>
      </c>
      <c r="K210" s="62">
        <f t="shared" ref="K210:K211" si="28">J210/G210*100</f>
        <v>25</v>
      </c>
    </row>
    <row r="211" spans="1:11" ht="12.75" customHeight="1">
      <c r="A211" s="26" t="s">
        <v>36</v>
      </c>
      <c r="B211" s="27" t="s">
        <v>190</v>
      </c>
      <c r="C211" s="94" t="s">
        <v>436</v>
      </c>
      <c r="D211" s="95"/>
      <c r="E211" s="28" t="s">
        <v>42</v>
      </c>
      <c r="F211" s="28">
        <v>38725</v>
      </c>
      <c r="G211" s="28">
        <v>38725</v>
      </c>
      <c r="H211" s="28" t="s">
        <v>42</v>
      </c>
      <c r="I211" s="28">
        <v>9681.25</v>
      </c>
      <c r="J211" s="28">
        <v>9681.25</v>
      </c>
      <c r="K211" s="62">
        <f t="shared" si="28"/>
        <v>25</v>
      </c>
    </row>
    <row r="212" spans="1:11" ht="12.75" customHeight="1">
      <c r="A212" s="23" t="s">
        <v>437</v>
      </c>
      <c r="B212" s="24" t="s">
        <v>190</v>
      </c>
      <c r="C212" s="96" t="s">
        <v>438</v>
      </c>
      <c r="D212" s="97"/>
      <c r="E212" s="25">
        <v>163598</v>
      </c>
      <c r="F212" s="25" t="s">
        <v>42</v>
      </c>
      <c r="G212" s="25">
        <v>163598</v>
      </c>
      <c r="H212" s="25">
        <v>40505</v>
      </c>
      <c r="I212" s="25" t="s">
        <v>42</v>
      </c>
      <c r="J212" s="25">
        <v>40505</v>
      </c>
      <c r="K212" s="75">
        <f>J212/G212*100</f>
        <v>24.758860132764461</v>
      </c>
    </row>
    <row r="213" spans="1:11" ht="12.75" customHeight="1">
      <c r="A213" s="26" t="s">
        <v>439</v>
      </c>
      <c r="B213" s="27" t="s">
        <v>190</v>
      </c>
      <c r="C213" s="94" t="s">
        <v>440</v>
      </c>
      <c r="D213" s="95"/>
      <c r="E213" s="28">
        <v>163598</v>
      </c>
      <c r="F213" s="28" t="s">
        <v>42</v>
      </c>
      <c r="G213" s="28">
        <v>163598</v>
      </c>
      <c r="H213" s="28">
        <v>40505</v>
      </c>
      <c r="I213" s="28" t="s">
        <v>42</v>
      </c>
      <c r="J213" s="28">
        <v>40505</v>
      </c>
      <c r="K213" s="62">
        <f t="shared" ref="K213:K215" si="29">J213/G213*100</f>
        <v>24.758860132764461</v>
      </c>
    </row>
    <row r="214" spans="1:11" ht="22.5">
      <c r="A214" s="26" t="s">
        <v>441</v>
      </c>
      <c r="B214" s="27" t="s">
        <v>190</v>
      </c>
      <c r="C214" s="94" t="s">
        <v>442</v>
      </c>
      <c r="D214" s="95"/>
      <c r="E214" s="28">
        <v>163598</v>
      </c>
      <c r="F214" s="28" t="s">
        <v>42</v>
      </c>
      <c r="G214" s="28">
        <v>163598</v>
      </c>
      <c r="H214" s="28">
        <v>40505</v>
      </c>
      <c r="I214" s="28" t="s">
        <v>42</v>
      </c>
      <c r="J214" s="28">
        <v>40505</v>
      </c>
      <c r="K214" s="62">
        <f t="shared" si="29"/>
        <v>24.758860132764461</v>
      </c>
    </row>
    <row r="215" spans="1:11" ht="22.5">
      <c r="A215" s="26" t="s">
        <v>443</v>
      </c>
      <c r="B215" s="27" t="s">
        <v>190</v>
      </c>
      <c r="C215" s="94" t="s">
        <v>444</v>
      </c>
      <c r="D215" s="95"/>
      <c r="E215" s="28">
        <v>163598</v>
      </c>
      <c r="F215" s="28" t="s">
        <v>42</v>
      </c>
      <c r="G215" s="28">
        <v>163598</v>
      </c>
      <c r="H215" s="28">
        <v>40505</v>
      </c>
      <c r="I215" s="28" t="s">
        <v>42</v>
      </c>
      <c r="J215" s="28">
        <v>40505</v>
      </c>
      <c r="K215" s="62">
        <f t="shared" si="29"/>
        <v>24.758860132764461</v>
      </c>
    </row>
    <row r="216" spans="1:11" ht="12.75" customHeight="1">
      <c r="A216" s="23" t="s">
        <v>445</v>
      </c>
      <c r="B216" s="24" t="s">
        <v>190</v>
      </c>
      <c r="C216" s="96" t="s">
        <v>446</v>
      </c>
      <c r="D216" s="97"/>
      <c r="E216" s="25">
        <v>163598</v>
      </c>
      <c r="F216" s="25" t="s">
        <v>42</v>
      </c>
      <c r="G216" s="25">
        <v>163598</v>
      </c>
      <c r="H216" s="25">
        <v>40505</v>
      </c>
      <c r="I216" s="25" t="s">
        <v>42</v>
      </c>
      <c r="J216" s="25">
        <v>40505</v>
      </c>
      <c r="K216" s="75">
        <f>J216/G216*100</f>
        <v>24.758860132764461</v>
      </c>
    </row>
    <row r="217" spans="1:11" ht="12.75" customHeight="1">
      <c r="A217" s="26" t="s">
        <v>439</v>
      </c>
      <c r="B217" s="27" t="s">
        <v>190</v>
      </c>
      <c r="C217" s="94" t="s">
        <v>447</v>
      </c>
      <c r="D217" s="95"/>
      <c r="E217" s="28">
        <v>163598</v>
      </c>
      <c r="F217" s="28" t="s">
        <v>42</v>
      </c>
      <c r="G217" s="28">
        <v>163598</v>
      </c>
      <c r="H217" s="28">
        <v>40505</v>
      </c>
      <c r="I217" s="28" t="s">
        <v>42</v>
      </c>
      <c r="J217" s="28">
        <v>40505</v>
      </c>
      <c r="K217" s="62">
        <f t="shared" ref="K217:K219" si="30">J217/G217*100</f>
        <v>24.758860132764461</v>
      </c>
    </row>
    <row r="218" spans="1:11" ht="22.5">
      <c r="A218" s="26" t="s">
        <v>441</v>
      </c>
      <c r="B218" s="27" t="s">
        <v>190</v>
      </c>
      <c r="C218" s="94" t="s">
        <v>448</v>
      </c>
      <c r="D218" s="95"/>
      <c r="E218" s="28">
        <v>163598</v>
      </c>
      <c r="F218" s="28" t="s">
        <v>42</v>
      </c>
      <c r="G218" s="28">
        <v>163598</v>
      </c>
      <c r="H218" s="28">
        <v>40505</v>
      </c>
      <c r="I218" s="28" t="s">
        <v>42</v>
      </c>
      <c r="J218" s="28">
        <v>40505</v>
      </c>
      <c r="K218" s="62">
        <f t="shared" si="30"/>
        <v>24.758860132764461</v>
      </c>
    </row>
    <row r="219" spans="1:11" ht="22.5">
      <c r="A219" s="26" t="s">
        <v>443</v>
      </c>
      <c r="B219" s="27" t="s">
        <v>190</v>
      </c>
      <c r="C219" s="94" t="s">
        <v>449</v>
      </c>
      <c r="D219" s="95"/>
      <c r="E219" s="28">
        <v>163598</v>
      </c>
      <c r="F219" s="28" t="s">
        <v>42</v>
      </c>
      <c r="G219" s="28">
        <v>163598</v>
      </c>
      <c r="H219" s="28">
        <v>40505</v>
      </c>
      <c r="I219" s="28" t="s">
        <v>42</v>
      </c>
      <c r="J219" s="28">
        <v>40505</v>
      </c>
      <c r="K219" s="62">
        <f t="shared" si="30"/>
        <v>24.758860132764461</v>
      </c>
    </row>
    <row r="220" spans="1:11" ht="12.75" customHeight="1">
      <c r="A220" s="23" t="s">
        <v>450</v>
      </c>
      <c r="B220" s="24" t="s">
        <v>190</v>
      </c>
      <c r="C220" s="96" t="s">
        <v>451</v>
      </c>
      <c r="D220" s="97"/>
      <c r="E220" s="25">
        <v>35500</v>
      </c>
      <c r="F220" s="25" t="s">
        <v>42</v>
      </c>
      <c r="G220" s="25">
        <v>35500</v>
      </c>
      <c r="H220" s="25" t="s">
        <v>42</v>
      </c>
      <c r="I220" s="25" t="s">
        <v>42</v>
      </c>
      <c r="J220" s="25" t="s">
        <v>42</v>
      </c>
      <c r="K220" s="60"/>
    </row>
    <row r="221" spans="1:11" ht="22.5">
      <c r="A221" s="26" t="s">
        <v>203</v>
      </c>
      <c r="B221" s="27" t="s">
        <v>190</v>
      </c>
      <c r="C221" s="94" t="s">
        <v>452</v>
      </c>
      <c r="D221" s="95"/>
      <c r="E221" s="28">
        <v>35500</v>
      </c>
      <c r="F221" s="28" t="s">
        <v>42</v>
      </c>
      <c r="G221" s="28">
        <v>35500</v>
      </c>
      <c r="H221" s="28" t="s">
        <v>42</v>
      </c>
      <c r="I221" s="28" t="s">
        <v>42</v>
      </c>
      <c r="J221" s="28" t="s">
        <v>42</v>
      </c>
      <c r="K221" s="60"/>
    </row>
    <row r="222" spans="1:11" ht="22.5">
      <c r="A222" s="26" t="s">
        <v>205</v>
      </c>
      <c r="B222" s="27" t="s">
        <v>190</v>
      </c>
      <c r="C222" s="94" t="s">
        <v>453</v>
      </c>
      <c r="D222" s="95"/>
      <c r="E222" s="28">
        <v>35500</v>
      </c>
      <c r="F222" s="28" t="s">
        <v>42</v>
      </c>
      <c r="G222" s="28">
        <v>35500</v>
      </c>
      <c r="H222" s="28" t="s">
        <v>42</v>
      </c>
      <c r="I222" s="28" t="s">
        <v>42</v>
      </c>
      <c r="J222" s="28" t="s">
        <v>42</v>
      </c>
      <c r="K222" s="60"/>
    </row>
    <row r="223" spans="1:11" ht="22.5">
      <c r="A223" s="26" t="s">
        <v>209</v>
      </c>
      <c r="B223" s="27" t="s">
        <v>190</v>
      </c>
      <c r="C223" s="94" t="s">
        <v>454</v>
      </c>
      <c r="D223" s="95"/>
      <c r="E223" s="28">
        <v>35500</v>
      </c>
      <c r="F223" s="28" t="s">
        <v>42</v>
      </c>
      <c r="G223" s="28">
        <v>35500</v>
      </c>
      <c r="H223" s="28" t="s">
        <v>42</v>
      </c>
      <c r="I223" s="28" t="s">
        <v>42</v>
      </c>
      <c r="J223" s="28" t="s">
        <v>42</v>
      </c>
      <c r="K223" s="60"/>
    </row>
    <row r="224" spans="1:11" ht="12.75" customHeight="1">
      <c r="A224" s="23" t="s">
        <v>455</v>
      </c>
      <c r="B224" s="24" t="s">
        <v>190</v>
      </c>
      <c r="C224" s="96" t="s">
        <v>456</v>
      </c>
      <c r="D224" s="97"/>
      <c r="E224" s="25">
        <v>35500</v>
      </c>
      <c r="F224" s="25" t="s">
        <v>42</v>
      </c>
      <c r="G224" s="25">
        <v>35500</v>
      </c>
      <c r="H224" s="25" t="s">
        <v>42</v>
      </c>
      <c r="I224" s="25" t="s">
        <v>42</v>
      </c>
      <c r="J224" s="25" t="s">
        <v>42</v>
      </c>
      <c r="K224" s="60"/>
    </row>
    <row r="225" spans="1:11" ht="22.5">
      <c r="A225" s="26" t="s">
        <v>203</v>
      </c>
      <c r="B225" s="27" t="s">
        <v>190</v>
      </c>
      <c r="C225" s="94" t="s">
        <v>457</v>
      </c>
      <c r="D225" s="95"/>
      <c r="E225" s="28">
        <v>35500</v>
      </c>
      <c r="F225" s="28" t="s">
        <v>42</v>
      </c>
      <c r="G225" s="28">
        <v>35500</v>
      </c>
      <c r="H225" s="28" t="s">
        <v>42</v>
      </c>
      <c r="I225" s="28" t="s">
        <v>42</v>
      </c>
      <c r="J225" s="28" t="s">
        <v>42</v>
      </c>
      <c r="K225" s="60"/>
    </row>
    <row r="226" spans="1:11" ht="22.5">
      <c r="A226" s="26" t="s">
        <v>205</v>
      </c>
      <c r="B226" s="27" t="s">
        <v>190</v>
      </c>
      <c r="C226" s="94" t="s">
        <v>458</v>
      </c>
      <c r="D226" s="95"/>
      <c r="E226" s="28">
        <v>35500</v>
      </c>
      <c r="F226" s="28" t="s">
        <v>42</v>
      </c>
      <c r="G226" s="28">
        <v>35500</v>
      </c>
      <c r="H226" s="28" t="s">
        <v>42</v>
      </c>
      <c r="I226" s="28" t="s">
        <v>42</v>
      </c>
      <c r="J226" s="28" t="s">
        <v>42</v>
      </c>
      <c r="K226" s="60"/>
    </row>
    <row r="227" spans="1:11" ht="22.5">
      <c r="A227" s="26" t="s">
        <v>209</v>
      </c>
      <c r="B227" s="27" t="s">
        <v>190</v>
      </c>
      <c r="C227" s="94" t="s">
        <v>459</v>
      </c>
      <c r="D227" s="95"/>
      <c r="E227" s="28">
        <v>35500</v>
      </c>
      <c r="F227" s="28" t="s">
        <v>42</v>
      </c>
      <c r="G227" s="28">
        <v>35500</v>
      </c>
      <c r="H227" s="28" t="s">
        <v>42</v>
      </c>
      <c r="I227" s="28" t="s">
        <v>42</v>
      </c>
      <c r="J227" s="28" t="s">
        <v>42</v>
      </c>
      <c r="K227" s="60"/>
    </row>
    <row r="228" spans="1:11" ht="22.5">
      <c r="A228" s="23" t="s">
        <v>460</v>
      </c>
      <c r="B228" s="24" t="s">
        <v>190</v>
      </c>
      <c r="C228" s="96" t="s">
        <v>461</v>
      </c>
      <c r="D228" s="97"/>
      <c r="E228" s="25">
        <v>30000</v>
      </c>
      <c r="F228" s="25" t="s">
        <v>42</v>
      </c>
      <c r="G228" s="25">
        <v>30000</v>
      </c>
      <c r="H228" s="25" t="s">
        <v>42</v>
      </c>
      <c r="I228" s="25" t="s">
        <v>42</v>
      </c>
      <c r="J228" s="25" t="s">
        <v>42</v>
      </c>
      <c r="K228" s="60"/>
    </row>
    <row r="229" spans="1:11" ht="12.75" customHeight="1">
      <c r="A229" s="26" t="s">
        <v>462</v>
      </c>
      <c r="B229" s="27" t="s">
        <v>190</v>
      </c>
      <c r="C229" s="94" t="s">
        <v>463</v>
      </c>
      <c r="D229" s="95"/>
      <c r="E229" s="28">
        <v>30000</v>
      </c>
      <c r="F229" s="28" t="s">
        <v>42</v>
      </c>
      <c r="G229" s="28">
        <v>30000</v>
      </c>
      <c r="H229" s="28" t="s">
        <v>42</v>
      </c>
      <c r="I229" s="28" t="s">
        <v>42</v>
      </c>
      <c r="J229" s="28" t="s">
        <v>42</v>
      </c>
      <c r="K229" s="60"/>
    </row>
    <row r="230" spans="1:11" ht="12.75" customHeight="1">
      <c r="A230" s="26" t="s">
        <v>464</v>
      </c>
      <c r="B230" s="27" t="s">
        <v>190</v>
      </c>
      <c r="C230" s="94" t="s">
        <v>465</v>
      </c>
      <c r="D230" s="95"/>
      <c r="E230" s="28">
        <v>30000</v>
      </c>
      <c r="F230" s="28" t="s">
        <v>42</v>
      </c>
      <c r="G230" s="28">
        <v>30000</v>
      </c>
      <c r="H230" s="28" t="s">
        <v>42</v>
      </c>
      <c r="I230" s="28" t="s">
        <v>42</v>
      </c>
      <c r="J230" s="28" t="s">
        <v>42</v>
      </c>
      <c r="K230" s="60"/>
    </row>
    <row r="231" spans="1:11" ht="22.5">
      <c r="A231" s="23" t="s">
        <v>466</v>
      </c>
      <c r="B231" s="24" t="s">
        <v>190</v>
      </c>
      <c r="C231" s="96" t="s">
        <v>467</v>
      </c>
      <c r="D231" s="97"/>
      <c r="E231" s="25">
        <v>30000</v>
      </c>
      <c r="F231" s="25" t="s">
        <v>42</v>
      </c>
      <c r="G231" s="25">
        <v>30000</v>
      </c>
      <c r="H231" s="25" t="s">
        <v>42</v>
      </c>
      <c r="I231" s="25" t="s">
        <v>42</v>
      </c>
      <c r="J231" s="25" t="s">
        <v>42</v>
      </c>
      <c r="K231" s="60"/>
    </row>
    <row r="232" spans="1:11" ht="12.75" customHeight="1">
      <c r="A232" s="26" t="s">
        <v>462</v>
      </c>
      <c r="B232" s="27" t="s">
        <v>190</v>
      </c>
      <c r="C232" s="94" t="s">
        <v>468</v>
      </c>
      <c r="D232" s="95"/>
      <c r="E232" s="28">
        <v>30000</v>
      </c>
      <c r="F232" s="28" t="s">
        <v>42</v>
      </c>
      <c r="G232" s="28">
        <v>30000</v>
      </c>
      <c r="H232" s="28" t="s">
        <v>42</v>
      </c>
      <c r="I232" s="28" t="s">
        <v>42</v>
      </c>
      <c r="J232" s="28" t="s">
        <v>42</v>
      </c>
      <c r="K232" s="60"/>
    </row>
    <row r="233" spans="1:11" ht="12.75" customHeight="1">
      <c r="A233" s="26" t="s">
        <v>464</v>
      </c>
      <c r="B233" s="27" t="s">
        <v>190</v>
      </c>
      <c r="C233" s="94" t="s">
        <v>469</v>
      </c>
      <c r="D233" s="95"/>
      <c r="E233" s="28">
        <v>30000</v>
      </c>
      <c r="F233" s="28" t="s">
        <v>42</v>
      </c>
      <c r="G233" s="28">
        <v>30000</v>
      </c>
      <c r="H233" s="28" t="s">
        <v>42</v>
      </c>
      <c r="I233" s="28" t="s">
        <v>42</v>
      </c>
      <c r="J233" s="28" t="s">
        <v>42</v>
      </c>
      <c r="K233" s="60"/>
    </row>
    <row r="234" spans="1:11">
      <c r="A234" s="23" t="s">
        <v>470</v>
      </c>
      <c r="B234" s="24" t="s">
        <v>55</v>
      </c>
      <c r="C234" s="96" t="s">
        <v>56</v>
      </c>
      <c r="D234" s="97"/>
      <c r="E234" s="25">
        <v>-11351302</v>
      </c>
      <c r="F234" s="25">
        <v>10490002</v>
      </c>
      <c r="G234" s="25">
        <v>-861300</v>
      </c>
      <c r="H234" s="25">
        <v>-1488887.48</v>
      </c>
      <c r="I234" s="25">
        <v>1932146.68</v>
      </c>
      <c r="J234" s="25">
        <v>443259.2</v>
      </c>
      <c r="K234" s="60"/>
    </row>
  </sheetData>
  <mergeCells count="236">
    <mergeCell ref="A2:J2"/>
    <mergeCell ref="A4:A11"/>
    <mergeCell ref="B4:B11"/>
    <mergeCell ref="C4:D11"/>
    <mergeCell ref="E4:G4"/>
    <mergeCell ref="J5:J11"/>
    <mergeCell ref="H4:K4"/>
    <mergeCell ref="C12:D12"/>
    <mergeCell ref="C14:D14"/>
    <mergeCell ref="C16:D16"/>
    <mergeCell ref="H5:H11"/>
    <mergeCell ref="I5:I11"/>
    <mergeCell ref="G5:G11"/>
    <mergeCell ref="E5:E11"/>
    <mergeCell ref="F5:F11"/>
    <mergeCell ref="K5:K11"/>
    <mergeCell ref="C18:D18"/>
    <mergeCell ref="C28:D28"/>
    <mergeCell ref="C13:D13"/>
    <mergeCell ref="C15:D15"/>
    <mergeCell ref="C17:D17"/>
    <mergeCell ref="C22:D22"/>
    <mergeCell ref="C23:D23"/>
    <mergeCell ref="C24:D24"/>
    <mergeCell ref="C19:D19"/>
    <mergeCell ref="C20:D20"/>
    <mergeCell ref="C21:D21"/>
    <mergeCell ref="C32:D32"/>
    <mergeCell ref="C33:D33"/>
    <mergeCell ref="C34:D34"/>
    <mergeCell ref="C29:D29"/>
    <mergeCell ref="C30:D30"/>
    <mergeCell ref="C31:D31"/>
    <mergeCell ref="C25:D25"/>
    <mergeCell ref="C26:D26"/>
    <mergeCell ref="C27:D27"/>
    <mergeCell ref="C41:D41"/>
    <mergeCell ref="C42:D42"/>
    <mergeCell ref="C43:D43"/>
    <mergeCell ref="C38:D38"/>
    <mergeCell ref="C39:D39"/>
    <mergeCell ref="C40:D40"/>
    <mergeCell ref="C35:D35"/>
    <mergeCell ref="C36:D36"/>
    <mergeCell ref="C37:D37"/>
    <mergeCell ref="C50:D50"/>
    <mergeCell ref="C51:D51"/>
    <mergeCell ref="C52:D52"/>
    <mergeCell ref="C47:D47"/>
    <mergeCell ref="C48:D48"/>
    <mergeCell ref="C49:D49"/>
    <mergeCell ref="C44:D44"/>
    <mergeCell ref="C45:D45"/>
    <mergeCell ref="C46:D46"/>
    <mergeCell ref="C59:D59"/>
    <mergeCell ref="C60:D60"/>
    <mergeCell ref="C61:D61"/>
    <mergeCell ref="C56:D56"/>
    <mergeCell ref="C57:D57"/>
    <mergeCell ref="C58:D58"/>
    <mergeCell ref="C53:D53"/>
    <mergeCell ref="C54:D54"/>
    <mergeCell ref="C55:D55"/>
    <mergeCell ref="C68:D68"/>
    <mergeCell ref="C69:D69"/>
    <mergeCell ref="C70:D70"/>
    <mergeCell ref="C65:D65"/>
    <mergeCell ref="C66:D66"/>
    <mergeCell ref="C67:D67"/>
    <mergeCell ref="C62:D62"/>
    <mergeCell ref="C63:D63"/>
    <mergeCell ref="C64:D64"/>
    <mergeCell ref="C77:D77"/>
    <mergeCell ref="C78:D78"/>
    <mergeCell ref="C79:D79"/>
    <mergeCell ref="C74:D74"/>
    <mergeCell ref="C75:D75"/>
    <mergeCell ref="C76:D76"/>
    <mergeCell ref="C71:D71"/>
    <mergeCell ref="C72:D72"/>
    <mergeCell ref="C73:D73"/>
    <mergeCell ref="C86:D86"/>
    <mergeCell ref="C87:D87"/>
    <mergeCell ref="C88:D88"/>
    <mergeCell ref="C83:D83"/>
    <mergeCell ref="C84:D84"/>
    <mergeCell ref="C85:D85"/>
    <mergeCell ref="C80:D80"/>
    <mergeCell ref="C81:D81"/>
    <mergeCell ref="C82:D82"/>
    <mergeCell ref="C95:D95"/>
    <mergeCell ref="C96:D96"/>
    <mergeCell ref="C97:D97"/>
    <mergeCell ref="C92:D92"/>
    <mergeCell ref="C93:D93"/>
    <mergeCell ref="C94:D94"/>
    <mergeCell ref="C89:D89"/>
    <mergeCell ref="C90:D90"/>
    <mergeCell ref="C91:D91"/>
    <mergeCell ref="C104:D104"/>
    <mergeCell ref="C105:D105"/>
    <mergeCell ref="C106:D106"/>
    <mergeCell ref="C101:D101"/>
    <mergeCell ref="C102:D102"/>
    <mergeCell ref="C103:D103"/>
    <mergeCell ref="C98:D98"/>
    <mergeCell ref="C99:D99"/>
    <mergeCell ref="C100:D100"/>
    <mergeCell ref="C113:D113"/>
    <mergeCell ref="C114:D114"/>
    <mergeCell ref="C115:D115"/>
    <mergeCell ref="C110:D110"/>
    <mergeCell ref="C111:D111"/>
    <mergeCell ref="C112:D112"/>
    <mergeCell ref="C107:D107"/>
    <mergeCell ref="C108:D108"/>
    <mergeCell ref="C109:D109"/>
    <mergeCell ref="C122:D122"/>
    <mergeCell ref="C123:D123"/>
    <mergeCell ref="C124:D124"/>
    <mergeCell ref="C119:D119"/>
    <mergeCell ref="C120:D120"/>
    <mergeCell ref="C121:D121"/>
    <mergeCell ref="C116:D116"/>
    <mergeCell ref="C117:D117"/>
    <mergeCell ref="C118:D118"/>
    <mergeCell ref="C131:D131"/>
    <mergeCell ref="C132:D132"/>
    <mergeCell ref="C133:D133"/>
    <mergeCell ref="C128:D128"/>
    <mergeCell ref="C129:D129"/>
    <mergeCell ref="C130:D130"/>
    <mergeCell ref="C125:D125"/>
    <mergeCell ref="C126:D126"/>
    <mergeCell ref="C127:D127"/>
    <mergeCell ref="C140:D140"/>
    <mergeCell ref="C141:D141"/>
    <mergeCell ref="C142:D142"/>
    <mergeCell ref="C137:D137"/>
    <mergeCell ref="C138:D138"/>
    <mergeCell ref="C139:D139"/>
    <mergeCell ref="C134:D134"/>
    <mergeCell ref="C135:D135"/>
    <mergeCell ref="C136:D136"/>
    <mergeCell ref="C149:D149"/>
    <mergeCell ref="C150:D150"/>
    <mergeCell ref="C151:D151"/>
    <mergeCell ref="C146:D146"/>
    <mergeCell ref="C147:D147"/>
    <mergeCell ref="C148:D148"/>
    <mergeCell ref="C143:D143"/>
    <mergeCell ref="C144:D144"/>
    <mergeCell ref="C145:D145"/>
    <mergeCell ref="C158:D158"/>
    <mergeCell ref="C159:D159"/>
    <mergeCell ref="C160:D160"/>
    <mergeCell ref="C155:D155"/>
    <mergeCell ref="C156:D156"/>
    <mergeCell ref="C157:D157"/>
    <mergeCell ref="C152:D152"/>
    <mergeCell ref="C153:D153"/>
    <mergeCell ref="C154:D154"/>
    <mergeCell ref="C167:D167"/>
    <mergeCell ref="C168:D168"/>
    <mergeCell ref="C169:D169"/>
    <mergeCell ref="C164:D164"/>
    <mergeCell ref="C165:D165"/>
    <mergeCell ref="C166:D166"/>
    <mergeCell ref="C161:D161"/>
    <mergeCell ref="C162:D162"/>
    <mergeCell ref="C163:D163"/>
    <mergeCell ref="C176:D176"/>
    <mergeCell ref="C177:D177"/>
    <mergeCell ref="C178:D178"/>
    <mergeCell ref="C173:D173"/>
    <mergeCell ref="C174:D174"/>
    <mergeCell ref="C175:D175"/>
    <mergeCell ref="C170:D170"/>
    <mergeCell ref="C171:D171"/>
    <mergeCell ref="C172:D172"/>
    <mergeCell ref="C185:D185"/>
    <mergeCell ref="C186:D186"/>
    <mergeCell ref="C187:D187"/>
    <mergeCell ref="C182:D182"/>
    <mergeCell ref="C183:D183"/>
    <mergeCell ref="C184:D184"/>
    <mergeCell ref="C179:D179"/>
    <mergeCell ref="C180:D180"/>
    <mergeCell ref="C181:D181"/>
    <mergeCell ref="C194:D194"/>
    <mergeCell ref="C195:D195"/>
    <mergeCell ref="C196:D196"/>
    <mergeCell ref="C191:D191"/>
    <mergeCell ref="C192:D192"/>
    <mergeCell ref="C193:D193"/>
    <mergeCell ref="C188:D188"/>
    <mergeCell ref="C189:D189"/>
    <mergeCell ref="C190:D190"/>
    <mergeCell ref="C203:D203"/>
    <mergeCell ref="C204:D204"/>
    <mergeCell ref="C205:D205"/>
    <mergeCell ref="C200:D200"/>
    <mergeCell ref="C201:D201"/>
    <mergeCell ref="C202:D202"/>
    <mergeCell ref="C197:D197"/>
    <mergeCell ref="C198:D198"/>
    <mergeCell ref="C199:D199"/>
    <mergeCell ref="C212:D212"/>
    <mergeCell ref="C213:D213"/>
    <mergeCell ref="C214:D214"/>
    <mergeCell ref="C209:D209"/>
    <mergeCell ref="C210:D210"/>
    <mergeCell ref="C211:D211"/>
    <mergeCell ref="C206:D206"/>
    <mergeCell ref="C207:D207"/>
    <mergeCell ref="C208:D208"/>
    <mergeCell ref="C221:D221"/>
    <mergeCell ref="C222:D222"/>
    <mergeCell ref="C223:D223"/>
    <mergeCell ref="C218:D218"/>
    <mergeCell ref="C219:D219"/>
    <mergeCell ref="C220:D220"/>
    <mergeCell ref="C215:D215"/>
    <mergeCell ref="C216:D216"/>
    <mergeCell ref="C217:D217"/>
    <mergeCell ref="C233:D233"/>
    <mergeCell ref="C234:D234"/>
    <mergeCell ref="C230:D230"/>
    <mergeCell ref="C231:D231"/>
    <mergeCell ref="C232:D232"/>
    <mergeCell ref="C227:D227"/>
    <mergeCell ref="C228:D228"/>
    <mergeCell ref="C229:D229"/>
    <mergeCell ref="C224:D224"/>
    <mergeCell ref="C225:D225"/>
    <mergeCell ref="C226:D226"/>
  </mergeCells>
  <conditionalFormatting sqref="H13:J234 E13:F234">
    <cfRule type="cellIs" dxfId="2" priority="44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/>
  <dimension ref="A1:J41"/>
  <sheetViews>
    <sheetView showGridLines="0" workbookViewId="0">
      <selection activeCell="L10" sqref="L10"/>
    </sheetView>
  </sheetViews>
  <sheetFormatPr defaultRowHeight="12.75"/>
  <cols>
    <col min="1" max="1" width="41.140625" customWidth="1"/>
    <col min="2" max="3" width="5.5703125" customWidth="1"/>
    <col min="4" max="4" width="14" customWidth="1"/>
    <col min="5" max="5" width="12.140625" customWidth="1"/>
    <col min="6" max="7" width="12.85546875" customWidth="1"/>
    <col min="8" max="8" width="13.7109375" customWidth="1"/>
    <col min="9" max="9" width="13.42578125" customWidth="1"/>
    <col min="10" max="10" width="13.7109375" customWidth="1"/>
  </cols>
  <sheetData>
    <row r="1" spans="1:10" ht="11.1" customHeight="1">
      <c r="A1" s="2"/>
      <c r="B1" s="51"/>
      <c r="C1" s="51"/>
      <c r="D1" s="51"/>
      <c r="E1" s="51"/>
      <c r="F1" s="51"/>
      <c r="G1" s="51"/>
      <c r="H1" s="51"/>
      <c r="I1" s="51"/>
      <c r="J1" s="51"/>
    </row>
    <row r="2" spans="1:10" ht="13.15" customHeight="1">
      <c r="A2" s="128" t="s">
        <v>24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4" customHeight="1" thickBot="1">
      <c r="A3" s="11"/>
      <c r="B3" s="21"/>
      <c r="C3" s="21"/>
      <c r="D3" s="13"/>
      <c r="E3" s="12"/>
      <c r="F3" s="12"/>
      <c r="G3" s="12"/>
      <c r="H3" s="12"/>
      <c r="I3" s="12"/>
      <c r="J3" s="74" t="s">
        <v>533</v>
      </c>
    </row>
    <row r="4" spans="1:10" ht="13.15" customHeight="1">
      <c r="A4" s="112" t="s">
        <v>2</v>
      </c>
      <c r="B4" s="115" t="s">
        <v>8</v>
      </c>
      <c r="C4" s="118" t="s">
        <v>22</v>
      </c>
      <c r="D4" s="119"/>
      <c r="E4" s="124" t="s">
        <v>527</v>
      </c>
      <c r="F4" s="124"/>
      <c r="G4" s="124"/>
      <c r="H4" s="140" t="s">
        <v>10</v>
      </c>
      <c r="I4" s="124"/>
      <c r="J4" s="141"/>
    </row>
    <row r="5" spans="1:10" ht="13.15" customHeight="1">
      <c r="A5" s="113"/>
      <c r="B5" s="116"/>
      <c r="C5" s="120"/>
      <c r="D5" s="121"/>
      <c r="E5" s="98" t="s">
        <v>510</v>
      </c>
      <c r="F5" s="98" t="s">
        <v>17</v>
      </c>
      <c r="G5" s="98" t="s">
        <v>526</v>
      </c>
      <c r="H5" s="98" t="s">
        <v>529</v>
      </c>
      <c r="I5" s="98" t="s">
        <v>17</v>
      </c>
      <c r="J5" s="98" t="s">
        <v>510</v>
      </c>
    </row>
    <row r="6" spans="1:10" ht="13.15" customHeight="1">
      <c r="A6" s="113"/>
      <c r="B6" s="116"/>
      <c r="C6" s="120"/>
      <c r="D6" s="121"/>
      <c r="E6" s="99"/>
      <c r="F6" s="101"/>
      <c r="G6" s="99"/>
      <c r="H6" s="99"/>
      <c r="I6" s="101"/>
      <c r="J6" s="101"/>
    </row>
    <row r="7" spans="1:10" ht="13.15" customHeight="1">
      <c r="A7" s="113"/>
      <c r="B7" s="116"/>
      <c r="C7" s="120"/>
      <c r="D7" s="121"/>
      <c r="E7" s="99"/>
      <c r="F7" s="101"/>
      <c r="G7" s="99"/>
      <c r="H7" s="99"/>
      <c r="I7" s="101"/>
      <c r="J7" s="101"/>
    </row>
    <row r="8" spans="1:10" ht="13.15" customHeight="1">
      <c r="A8" s="113"/>
      <c r="B8" s="116"/>
      <c r="C8" s="120"/>
      <c r="D8" s="121"/>
      <c r="E8" s="99"/>
      <c r="F8" s="101"/>
      <c r="G8" s="99"/>
      <c r="H8" s="99"/>
      <c r="I8" s="101"/>
      <c r="J8" s="101"/>
    </row>
    <row r="9" spans="1:10" ht="13.15" customHeight="1">
      <c r="A9" s="113"/>
      <c r="B9" s="116"/>
      <c r="C9" s="120"/>
      <c r="D9" s="121"/>
      <c r="E9" s="99"/>
      <c r="F9" s="101"/>
      <c r="G9" s="99"/>
      <c r="H9" s="99"/>
      <c r="I9" s="101"/>
      <c r="J9" s="101"/>
    </row>
    <row r="10" spans="1:10" ht="76.5" customHeight="1">
      <c r="A10" s="114"/>
      <c r="B10" s="117"/>
      <c r="C10" s="122"/>
      <c r="D10" s="123"/>
      <c r="E10" s="100"/>
      <c r="F10" s="102"/>
      <c r="G10" s="100"/>
      <c r="H10" s="100"/>
      <c r="I10" s="102"/>
      <c r="J10" s="102"/>
    </row>
    <row r="11" spans="1:10" ht="13.9" customHeight="1" thickBot="1">
      <c r="A11" s="17">
        <v>1</v>
      </c>
      <c r="B11" s="18">
        <v>2</v>
      </c>
      <c r="C11" s="103">
        <v>3</v>
      </c>
      <c r="D11" s="104"/>
      <c r="E11" s="20" t="s">
        <v>0</v>
      </c>
      <c r="F11" s="20" t="s">
        <v>1</v>
      </c>
      <c r="G11" s="20" t="s">
        <v>3</v>
      </c>
      <c r="H11" s="19" t="s">
        <v>4</v>
      </c>
      <c r="I11" s="20" t="s">
        <v>5</v>
      </c>
      <c r="J11" s="19" t="s">
        <v>6</v>
      </c>
    </row>
    <row r="12" spans="1:10" ht="22.5">
      <c r="A12" s="29" t="s">
        <v>472</v>
      </c>
      <c r="B12" s="30" t="s">
        <v>473</v>
      </c>
      <c r="C12" s="137" t="s">
        <v>56</v>
      </c>
      <c r="D12" s="138"/>
      <c r="E12" s="25">
        <v>11351302</v>
      </c>
      <c r="F12" s="25">
        <v>-10490002</v>
      </c>
      <c r="G12" s="25">
        <v>861300</v>
      </c>
      <c r="H12" s="25">
        <v>1488887.48</v>
      </c>
      <c r="I12" s="25">
        <v>-1932146.68</v>
      </c>
      <c r="J12" s="25">
        <v>-443259.2</v>
      </c>
    </row>
    <row r="13" spans="1:10">
      <c r="A13" s="31" t="s">
        <v>18</v>
      </c>
      <c r="B13" s="32" t="s">
        <v>471</v>
      </c>
      <c r="C13" s="135" t="s">
        <v>471</v>
      </c>
      <c r="D13" s="136"/>
      <c r="E13" s="28"/>
      <c r="F13" s="28"/>
      <c r="G13" s="28"/>
      <c r="H13" s="28"/>
      <c r="I13" s="28"/>
      <c r="J13" s="28"/>
    </row>
    <row r="14" spans="1:10" ht="22.5">
      <c r="A14" s="29" t="s">
        <v>474</v>
      </c>
      <c r="B14" s="30" t="s">
        <v>475</v>
      </c>
      <c r="C14" s="137" t="s">
        <v>56</v>
      </c>
      <c r="D14" s="138"/>
      <c r="E14" s="25">
        <v>861300</v>
      </c>
      <c r="F14" s="25" t="s">
        <v>42</v>
      </c>
      <c r="G14" s="25">
        <v>861300</v>
      </c>
      <c r="H14" s="25" t="s">
        <v>42</v>
      </c>
      <c r="I14" s="25" t="s">
        <v>42</v>
      </c>
      <c r="J14" s="25" t="s">
        <v>42</v>
      </c>
    </row>
    <row r="15" spans="1:10">
      <c r="A15" s="31" t="s">
        <v>16</v>
      </c>
      <c r="B15" s="32" t="s">
        <v>471</v>
      </c>
      <c r="C15" s="135" t="s">
        <v>471</v>
      </c>
      <c r="D15" s="136"/>
      <c r="E15" s="28" t="e">
        <f>IF(AND(#REF!="-",#REF!="-",#REF!="-",#REF!="-",G15="-",F15="-"),"-",IF(#REF!="-",0,#REF!)+IF(#REF!="-",0,#REF!)+IF(#REF!="-",0,#REF!)+IF(#REF!="-",0,#REF!)+IF(G15="-",0,G15)-IF(F15="-",0,F15))</f>
        <v>#REF!</v>
      </c>
      <c r="F15" s="28"/>
      <c r="G15" s="28"/>
      <c r="H15" s="28"/>
      <c r="I15" s="28"/>
      <c r="J15" s="28"/>
    </row>
    <row r="16" spans="1:10">
      <c r="A16" s="31" t="s">
        <v>471</v>
      </c>
      <c r="B16" s="32" t="s">
        <v>475</v>
      </c>
      <c r="C16" s="135" t="s">
        <v>476</v>
      </c>
      <c r="D16" s="136"/>
      <c r="E16" s="28">
        <v>861300</v>
      </c>
      <c r="F16" s="28" t="s">
        <v>42</v>
      </c>
      <c r="G16" s="28">
        <v>861300</v>
      </c>
      <c r="H16" s="28" t="s">
        <v>42</v>
      </c>
      <c r="I16" s="28" t="s">
        <v>42</v>
      </c>
      <c r="J16" s="28" t="s">
        <v>42</v>
      </c>
    </row>
    <row r="17" spans="1:10">
      <c r="A17" s="31" t="s">
        <v>471</v>
      </c>
      <c r="B17" s="32" t="s">
        <v>475</v>
      </c>
      <c r="C17" s="135" t="s">
        <v>477</v>
      </c>
      <c r="D17" s="136"/>
      <c r="E17" s="28">
        <v>861300</v>
      </c>
      <c r="F17" s="28" t="s">
        <v>42</v>
      </c>
      <c r="G17" s="28">
        <v>861300</v>
      </c>
      <c r="H17" s="28" t="s">
        <v>42</v>
      </c>
      <c r="I17" s="28" t="s">
        <v>42</v>
      </c>
      <c r="J17" s="28" t="s">
        <v>42</v>
      </c>
    </row>
    <row r="18" spans="1:10">
      <c r="A18" s="31" t="s">
        <v>471</v>
      </c>
      <c r="B18" s="32" t="s">
        <v>475</v>
      </c>
      <c r="C18" s="135" t="s">
        <v>478</v>
      </c>
      <c r="D18" s="136"/>
      <c r="E18" s="28">
        <v>2000000</v>
      </c>
      <c r="F18" s="28" t="s">
        <v>42</v>
      </c>
      <c r="G18" s="28">
        <v>2000000</v>
      </c>
      <c r="H18" s="28" t="s">
        <v>42</v>
      </c>
      <c r="I18" s="28" t="s">
        <v>42</v>
      </c>
      <c r="J18" s="28" t="s">
        <v>42</v>
      </c>
    </row>
    <row r="19" spans="1:10">
      <c r="A19" s="31" t="s">
        <v>471</v>
      </c>
      <c r="B19" s="32" t="s">
        <v>475</v>
      </c>
      <c r="C19" s="135" t="s">
        <v>479</v>
      </c>
      <c r="D19" s="136"/>
      <c r="E19" s="28">
        <v>-1138700</v>
      </c>
      <c r="F19" s="28" t="s">
        <v>42</v>
      </c>
      <c r="G19" s="28">
        <v>-1138700</v>
      </c>
      <c r="H19" s="28" t="s">
        <v>42</v>
      </c>
      <c r="I19" s="28" t="s">
        <v>42</v>
      </c>
      <c r="J19" s="28" t="s">
        <v>42</v>
      </c>
    </row>
    <row r="20" spans="1:10">
      <c r="A20" s="29" t="s">
        <v>480</v>
      </c>
      <c r="B20" s="30" t="s">
        <v>481</v>
      </c>
      <c r="C20" s="137" t="s">
        <v>56</v>
      </c>
      <c r="D20" s="138"/>
      <c r="E20" s="25" t="s">
        <v>42</v>
      </c>
      <c r="F20" s="25" t="s">
        <v>42</v>
      </c>
      <c r="G20" s="25" t="s">
        <v>42</v>
      </c>
      <c r="H20" s="25" t="s">
        <v>42</v>
      </c>
      <c r="I20" s="25" t="s">
        <v>42</v>
      </c>
      <c r="J20" s="25" t="s">
        <v>42</v>
      </c>
    </row>
    <row r="21" spans="1:10">
      <c r="A21" s="29" t="s">
        <v>482</v>
      </c>
      <c r="B21" s="30" t="s">
        <v>483</v>
      </c>
      <c r="C21" s="137" t="s">
        <v>484</v>
      </c>
      <c r="D21" s="138"/>
      <c r="E21" s="25">
        <v>10490002</v>
      </c>
      <c r="F21" s="25">
        <v>-10490002</v>
      </c>
      <c r="G21" s="25" t="s">
        <v>42</v>
      </c>
      <c r="H21" s="25">
        <v>1488887.48</v>
      </c>
      <c r="I21" s="25">
        <v>-1932146.68</v>
      </c>
      <c r="J21" s="25">
        <v>-443259.2</v>
      </c>
    </row>
    <row r="22" spans="1:10" ht="22.5">
      <c r="A22" s="29" t="s">
        <v>485</v>
      </c>
      <c r="B22" s="30" t="s">
        <v>483</v>
      </c>
      <c r="C22" s="137" t="s">
        <v>486</v>
      </c>
      <c r="D22" s="138"/>
      <c r="E22" s="25" t="s">
        <v>42</v>
      </c>
      <c r="F22" s="25" t="s">
        <v>42</v>
      </c>
      <c r="G22" s="25" t="s">
        <v>42</v>
      </c>
      <c r="H22" s="25">
        <v>-443259.2</v>
      </c>
      <c r="I22" s="25" t="s">
        <v>42</v>
      </c>
      <c r="J22" s="25">
        <v>-443259.2</v>
      </c>
    </row>
    <row r="23" spans="1:10" ht="45">
      <c r="A23" s="29" t="s">
        <v>487</v>
      </c>
      <c r="B23" s="30" t="s">
        <v>483</v>
      </c>
      <c r="C23" s="137" t="s">
        <v>488</v>
      </c>
      <c r="D23" s="138"/>
      <c r="E23" s="25" t="s">
        <v>42</v>
      </c>
      <c r="F23" s="25" t="s">
        <v>42</v>
      </c>
      <c r="G23" s="25" t="s">
        <v>42</v>
      </c>
      <c r="H23" s="25" t="s">
        <v>42</v>
      </c>
      <c r="I23" s="25" t="s">
        <v>42</v>
      </c>
      <c r="J23" s="25" t="s">
        <v>42</v>
      </c>
    </row>
    <row r="24" spans="1:10">
      <c r="A24" s="29" t="s">
        <v>489</v>
      </c>
      <c r="B24" s="30" t="s">
        <v>490</v>
      </c>
      <c r="C24" s="137" t="s">
        <v>471</v>
      </c>
      <c r="D24" s="138"/>
      <c r="E24" s="25">
        <v>10761095</v>
      </c>
      <c r="F24" s="25">
        <v>-10761095</v>
      </c>
      <c r="G24" s="25" t="s">
        <v>42</v>
      </c>
      <c r="H24" s="25">
        <v>1998897.09</v>
      </c>
      <c r="I24" s="25">
        <v>-1998897.09</v>
      </c>
      <c r="J24" s="25" t="s">
        <v>42</v>
      </c>
    </row>
    <row r="25" spans="1:10">
      <c r="A25" s="29" t="s">
        <v>491</v>
      </c>
      <c r="B25" s="30" t="s">
        <v>490</v>
      </c>
      <c r="C25" s="137" t="s">
        <v>492</v>
      </c>
      <c r="D25" s="138"/>
      <c r="E25" s="25">
        <v>-21394595</v>
      </c>
      <c r="F25" s="25" t="s">
        <v>42</v>
      </c>
      <c r="G25" s="25">
        <v>-21394595</v>
      </c>
      <c r="H25" s="25">
        <v>-3154789.14</v>
      </c>
      <c r="I25" s="25" t="s">
        <v>42</v>
      </c>
      <c r="J25" s="25">
        <v>-3154789.14</v>
      </c>
    </row>
    <row r="26" spans="1:10">
      <c r="A26" s="31" t="s">
        <v>471</v>
      </c>
      <c r="B26" s="32" t="s">
        <v>490</v>
      </c>
      <c r="C26" s="135" t="s">
        <v>493</v>
      </c>
      <c r="D26" s="136"/>
      <c r="E26" s="28">
        <v>-21394595</v>
      </c>
      <c r="F26" s="28" t="s">
        <v>42</v>
      </c>
      <c r="G26" s="28">
        <v>-21394595</v>
      </c>
      <c r="H26" s="28">
        <v>-3154789.14</v>
      </c>
      <c r="I26" s="28" t="s">
        <v>42</v>
      </c>
      <c r="J26" s="28">
        <v>-3154789.14</v>
      </c>
    </row>
    <row r="27" spans="1:10">
      <c r="A27" s="31" t="s">
        <v>471</v>
      </c>
      <c r="B27" s="32" t="s">
        <v>490</v>
      </c>
      <c r="C27" s="135" t="s">
        <v>494</v>
      </c>
      <c r="D27" s="136"/>
      <c r="E27" s="28">
        <v>-21394595</v>
      </c>
      <c r="F27" s="28" t="s">
        <v>42</v>
      </c>
      <c r="G27" s="28">
        <v>-21394595</v>
      </c>
      <c r="H27" s="28">
        <v>-3154789.14</v>
      </c>
      <c r="I27" s="28" t="s">
        <v>42</v>
      </c>
      <c r="J27" s="28">
        <v>-3154789.14</v>
      </c>
    </row>
    <row r="28" spans="1:10">
      <c r="A28" s="31" t="s">
        <v>471</v>
      </c>
      <c r="B28" s="32" t="s">
        <v>490</v>
      </c>
      <c r="C28" s="135" t="s">
        <v>495</v>
      </c>
      <c r="D28" s="136"/>
      <c r="E28" s="28">
        <v>-21394595</v>
      </c>
      <c r="F28" s="28" t="s">
        <v>42</v>
      </c>
      <c r="G28" s="28">
        <v>-21394595</v>
      </c>
      <c r="H28" s="28">
        <v>-3154789.14</v>
      </c>
      <c r="I28" s="28" t="s">
        <v>42</v>
      </c>
      <c r="J28" s="28">
        <v>-3154789.14</v>
      </c>
    </row>
    <row r="29" spans="1:10">
      <c r="A29" s="29" t="s">
        <v>491</v>
      </c>
      <c r="B29" s="30" t="s">
        <v>490</v>
      </c>
      <c r="C29" s="137" t="s">
        <v>496</v>
      </c>
      <c r="D29" s="138"/>
      <c r="E29" s="25" t="s">
        <v>42</v>
      </c>
      <c r="F29" s="25" t="s">
        <v>42</v>
      </c>
      <c r="G29" s="25" t="s">
        <v>42</v>
      </c>
      <c r="H29" s="25" t="s">
        <v>42</v>
      </c>
      <c r="I29" s="25" t="s">
        <v>42</v>
      </c>
      <c r="J29" s="25" t="s">
        <v>42</v>
      </c>
    </row>
    <row r="30" spans="1:10">
      <c r="A30" s="29" t="s">
        <v>497</v>
      </c>
      <c r="B30" s="30" t="s">
        <v>498</v>
      </c>
      <c r="C30" s="137" t="s">
        <v>471</v>
      </c>
      <c r="D30" s="138"/>
      <c r="E30" s="25">
        <v>-271093</v>
      </c>
      <c r="F30" s="25">
        <v>271093</v>
      </c>
      <c r="G30" s="25" t="s">
        <v>42</v>
      </c>
      <c r="H30" s="25">
        <v>-66750.41</v>
      </c>
      <c r="I30" s="25">
        <v>66750.41</v>
      </c>
      <c r="J30" s="25" t="s">
        <v>42</v>
      </c>
    </row>
    <row r="31" spans="1:10">
      <c r="A31" s="29" t="s">
        <v>499</v>
      </c>
      <c r="B31" s="30" t="s">
        <v>498</v>
      </c>
      <c r="C31" s="137" t="s">
        <v>500</v>
      </c>
      <c r="D31" s="138"/>
      <c r="E31" s="25">
        <v>21394595</v>
      </c>
      <c r="F31" s="25" t="s">
        <v>42</v>
      </c>
      <c r="G31" s="25">
        <v>21394595</v>
      </c>
      <c r="H31" s="25">
        <v>2711529.94</v>
      </c>
      <c r="I31" s="25" t="s">
        <v>42</v>
      </c>
      <c r="J31" s="25">
        <v>2711529.94</v>
      </c>
    </row>
    <row r="32" spans="1:10">
      <c r="A32" s="31" t="s">
        <v>471</v>
      </c>
      <c r="B32" s="32" t="s">
        <v>498</v>
      </c>
      <c r="C32" s="135" t="s">
        <v>493</v>
      </c>
      <c r="D32" s="136"/>
      <c r="E32" s="28">
        <v>21394595</v>
      </c>
      <c r="F32" s="28" t="s">
        <v>42</v>
      </c>
      <c r="G32" s="28">
        <v>21394595</v>
      </c>
      <c r="H32" s="28">
        <v>2711529.94</v>
      </c>
      <c r="I32" s="28" t="s">
        <v>42</v>
      </c>
      <c r="J32" s="28">
        <v>2711529.94</v>
      </c>
    </row>
    <row r="33" spans="1:10">
      <c r="A33" s="31" t="s">
        <v>471</v>
      </c>
      <c r="B33" s="32" t="s">
        <v>498</v>
      </c>
      <c r="C33" s="135" t="s">
        <v>494</v>
      </c>
      <c r="D33" s="136"/>
      <c r="E33" s="28">
        <v>21394595</v>
      </c>
      <c r="F33" s="28" t="s">
        <v>42</v>
      </c>
      <c r="G33" s="28">
        <v>21394595</v>
      </c>
      <c r="H33" s="28">
        <v>2711529.94</v>
      </c>
      <c r="I33" s="28" t="s">
        <v>42</v>
      </c>
      <c r="J33" s="28">
        <v>2711529.94</v>
      </c>
    </row>
    <row r="34" spans="1:10">
      <c r="A34" s="31" t="s">
        <v>471</v>
      </c>
      <c r="B34" s="32" t="s">
        <v>498</v>
      </c>
      <c r="C34" s="135" t="s">
        <v>501</v>
      </c>
      <c r="D34" s="136"/>
      <c r="E34" s="28">
        <v>21394595</v>
      </c>
      <c r="F34" s="28" t="s">
        <v>42</v>
      </c>
      <c r="G34" s="28">
        <v>21394595</v>
      </c>
      <c r="H34" s="28">
        <v>2711529.94</v>
      </c>
      <c r="I34" s="28" t="s">
        <v>42</v>
      </c>
      <c r="J34" s="28">
        <v>2711529.94</v>
      </c>
    </row>
    <row r="35" spans="1:10">
      <c r="A35" s="29" t="s">
        <v>499</v>
      </c>
      <c r="B35" s="30" t="s">
        <v>498</v>
      </c>
      <c r="C35" s="137" t="s">
        <v>502</v>
      </c>
      <c r="D35" s="138"/>
      <c r="E35" s="25" t="s">
        <v>42</v>
      </c>
      <c r="F35" s="25" t="s">
        <v>42</v>
      </c>
      <c r="G35" s="25" t="s">
        <v>42</v>
      </c>
      <c r="H35" s="25" t="s">
        <v>42</v>
      </c>
      <c r="I35" s="25" t="s">
        <v>42</v>
      </c>
      <c r="J35" s="25" t="s">
        <v>42</v>
      </c>
    </row>
    <row r="36" spans="1:10" ht="13.15" customHeight="1">
      <c r="A36" s="33"/>
      <c r="B36" s="34"/>
      <c r="C36" s="34"/>
      <c r="D36" s="34"/>
      <c r="E36" s="35"/>
      <c r="F36" s="35"/>
      <c r="G36" s="35"/>
      <c r="H36" s="35"/>
      <c r="I36" s="35"/>
      <c r="J36" s="35"/>
    </row>
    <row r="37" spans="1:10" ht="13.15" customHeight="1">
      <c r="A37" s="2"/>
      <c r="B37" s="16"/>
      <c r="C37" s="16"/>
      <c r="D37" s="2"/>
      <c r="E37" s="1"/>
      <c r="F37" s="1"/>
      <c r="G37" s="1"/>
      <c r="H37" s="1"/>
      <c r="I37" s="1"/>
      <c r="J37" s="1"/>
    </row>
    <row r="38" spans="1:10" ht="32.25" customHeight="1">
      <c r="A38" s="7"/>
      <c r="B38" s="15"/>
      <c r="C38" s="15"/>
      <c r="D38" s="8"/>
      <c r="E38" s="139"/>
      <c r="F38" s="139"/>
      <c r="G38" s="139"/>
      <c r="H38" s="139"/>
      <c r="I38" s="139"/>
      <c r="J38" s="139"/>
    </row>
    <row r="39" spans="1:10" ht="12.75" customHeight="1">
      <c r="A39" s="7" t="s">
        <v>528</v>
      </c>
      <c r="B39" s="16"/>
      <c r="C39" s="16"/>
      <c r="D39" s="2"/>
      <c r="E39" s="5"/>
      <c r="F39" s="5"/>
      <c r="G39" s="5"/>
      <c r="H39" s="5"/>
      <c r="I39" s="12"/>
      <c r="J39" s="57"/>
    </row>
    <row r="40" spans="1:10" ht="9.9499999999999993" customHeight="1">
      <c r="A40" s="2"/>
      <c r="B40" s="16"/>
      <c r="C40" s="16"/>
      <c r="D40" s="2"/>
      <c r="E40" s="4"/>
      <c r="F40" s="4"/>
      <c r="G40" s="4"/>
      <c r="H40" s="22"/>
      <c r="I40" s="12"/>
      <c r="J40" s="56"/>
    </row>
    <row r="41" spans="1:10" ht="9.9499999999999993" customHeight="1">
      <c r="A41" s="8"/>
      <c r="B41" s="4"/>
      <c r="C41" s="4"/>
      <c r="D41" s="4"/>
      <c r="E41" s="9"/>
      <c r="F41" s="9"/>
      <c r="G41" s="9"/>
      <c r="H41" s="9"/>
      <c r="I41" s="9"/>
      <c r="J41" s="9"/>
    </row>
  </sheetData>
  <mergeCells count="38">
    <mergeCell ref="J5:J10"/>
    <mergeCell ref="H5:H10"/>
    <mergeCell ref="I5:I10"/>
    <mergeCell ref="G5:G10"/>
    <mergeCell ref="A2:J2"/>
    <mergeCell ref="A4:A10"/>
    <mergeCell ref="B4:B10"/>
    <mergeCell ref="C4:D10"/>
    <mergeCell ref="E4:G4"/>
    <mergeCell ref="H4:J4"/>
    <mergeCell ref="E5:E10"/>
    <mergeCell ref="F5:F10"/>
    <mergeCell ref="C15:D15"/>
    <mergeCell ref="C14:D14"/>
    <mergeCell ref="C11:D11"/>
    <mergeCell ref="C13:D13"/>
    <mergeCell ref="C12:D12"/>
    <mergeCell ref="C21:D21"/>
    <mergeCell ref="C22:D22"/>
    <mergeCell ref="C24:D24"/>
    <mergeCell ref="C23:D23"/>
    <mergeCell ref="C16:D16"/>
    <mergeCell ref="C17:D17"/>
    <mergeCell ref="C18:D18"/>
    <mergeCell ref="C19:D19"/>
    <mergeCell ref="C20:D20"/>
    <mergeCell ref="C29:D29"/>
    <mergeCell ref="C30:D30"/>
    <mergeCell ref="C28:D28"/>
    <mergeCell ref="C25:D25"/>
    <mergeCell ref="C26:D26"/>
    <mergeCell ref="C27:D27"/>
    <mergeCell ref="C34:D34"/>
    <mergeCell ref="C35:D35"/>
    <mergeCell ref="E38:J38"/>
    <mergeCell ref="C31:D31"/>
    <mergeCell ref="C32:D32"/>
    <mergeCell ref="C33:D33"/>
  </mergeCells>
  <conditionalFormatting sqref="E12:F35 H12:J35">
    <cfRule type="cellIs" dxfId="1" priority="25" stopIfTrue="1" operator="equal">
      <formula>0</formula>
    </cfRule>
  </conditionalFormatting>
  <conditionalFormatting sqref="J3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E18"/>
  <sheetViews>
    <sheetView zoomScale="50" zoomScaleNormal="50" zoomScaleSheetLayoutView="25" zoomScalePageLayoutView="50" workbookViewId="0">
      <selection activeCell="K9" sqref="K9"/>
    </sheetView>
  </sheetViews>
  <sheetFormatPr defaultRowHeight="12.75"/>
  <cols>
    <col min="1" max="1" width="22" customWidth="1"/>
    <col min="2" max="2" width="130.7109375" customWidth="1"/>
    <col min="3" max="3" width="10.140625" customWidth="1"/>
    <col min="4" max="5" width="67.7109375" customWidth="1"/>
  </cols>
  <sheetData>
    <row r="1" spans="1:5" ht="20.45" customHeight="1">
      <c r="A1" s="38"/>
      <c r="B1" s="38"/>
      <c r="C1" s="38"/>
      <c r="D1" s="38"/>
      <c r="E1" s="38"/>
    </row>
    <row r="2" spans="1:5" ht="37.9" customHeight="1">
      <c r="A2" s="38"/>
      <c r="B2" s="143" t="s">
        <v>25</v>
      </c>
      <c r="C2" s="38"/>
      <c r="D2" s="38"/>
      <c r="E2" s="39" t="s">
        <v>534</v>
      </c>
    </row>
    <row r="3" spans="1:5" ht="20.45" customHeight="1" thickBot="1">
      <c r="A3" s="38"/>
      <c r="B3" s="38"/>
      <c r="C3" s="38"/>
      <c r="D3" s="38"/>
      <c r="E3" s="38"/>
    </row>
    <row r="4" spans="1:5" ht="32.25" customHeight="1">
      <c r="A4" s="149"/>
      <c r="B4" s="152" t="s">
        <v>26</v>
      </c>
      <c r="C4" s="153" t="s">
        <v>27</v>
      </c>
      <c r="D4" s="154"/>
      <c r="E4" s="155" t="s">
        <v>28</v>
      </c>
    </row>
    <row r="5" spans="1:5" ht="73.900000000000006" customHeight="1">
      <c r="A5" s="150"/>
      <c r="B5" s="156"/>
      <c r="C5" s="142"/>
      <c r="D5" s="40" t="s">
        <v>530</v>
      </c>
      <c r="E5" s="157"/>
    </row>
    <row r="6" spans="1:5" ht="30" customHeight="1" thickBot="1">
      <c r="A6" s="150"/>
      <c r="B6" s="158">
        <v>1</v>
      </c>
      <c r="C6" s="41">
        <v>2</v>
      </c>
      <c r="D6" s="41" t="s">
        <v>11</v>
      </c>
      <c r="E6" s="159" t="s">
        <v>12</v>
      </c>
    </row>
    <row r="7" spans="1:5" ht="30" customHeight="1">
      <c r="A7" s="150"/>
      <c r="B7" s="160" t="s">
        <v>30</v>
      </c>
      <c r="C7" s="42" t="s">
        <v>31</v>
      </c>
      <c r="D7" s="144">
        <f>D8</f>
        <v>1998897.09</v>
      </c>
      <c r="E7" s="145">
        <f>E8</f>
        <v>1998897.11</v>
      </c>
    </row>
    <row r="8" spans="1:5" ht="32.450000000000003" customHeight="1">
      <c r="A8" s="151"/>
      <c r="B8" s="161" t="s">
        <v>54</v>
      </c>
      <c r="C8" s="45" t="s">
        <v>44</v>
      </c>
      <c r="D8" s="48">
        <f t="shared" ref="D8:E8" si="0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1998897.09</v>
      </c>
      <c r="E8" s="146">
        <f t="shared" si="0"/>
        <v>1998897.11</v>
      </c>
    </row>
    <row r="9" spans="1:5" ht="39.950000000000003" customHeight="1">
      <c r="A9" s="151"/>
      <c r="B9" s="162" t="s">
        <v>32</v>
      </c>
      <c r="C9" s="43"/>
      <c r="D9" s="48" t="s">
        <v>42</v>
      </c>
      <c r="E9" s="147"/>
    </row>
    <row r="10" spans="1:5" ht="39.950000000000003" customHeight="1">
      <c r="A10" s="151"/>
      <c r="B10" s="163" t="s">
        <v>33</v>
      </c>
      <c r="C10" s="46" t="s">
        <v>45</v>
      </c>
      <c r="D10" s="48" t="s">
        <v>42</v>
      </c>
      <c r="E10" s="147" t="s">
        <v>42</v>
      </c>
    </row>
    <row r="11" spans="1:5" ht="39.950000000000003" customHeight="1">
      <c r="A11" s="151"/>
      <c r="B11" s="164" t="s">
        <v>34</v>
      </c>
      <c r="C11" s="44" t="s">
        <v>46</v>
      </c>
      <c r="D11" s="48">
        <f>E11</f>
        <v>56340</v>
      </c>
      <c r="E11" s="147">
        <v>56340</v>
      </c>
    </row>
    <row r="12" spans="1:5" ht="39.950000000000003" customHeight="1">
      <c r="A12" s="151"/>
      <c r="B12" s="164" t="s">
        <v>35</v>
      </c>
      <c r="C12" s="44" t="s">
        <v>47</v>
      </c>
      <c r="D12" s="48">
        <f>E12</f>
        <v>1273695</v>
      </c>
      <c r="E12" s="147">
        <v>1273695</v>
      </c>
    </row>
    <row r="13" spans="1:5" ht="39.950000000000003" customHeight="1">
      <c r="A13" s="151"/>
      <c r="B13" s="164" t="s">
        <v>36</v>
      </c>
      <c r="C13" s="44" t="s">
        <v>48</v>
      </c>
      <c r="D13" s="48">
        <f>E13</f>
        <v>793626.41</v>
      </c>
      <c r="E13" s="147">
        <v>793626.41</v>
      </c>
    </row>
    <row r="14" spans="1:5" ht="39.950000000000003" customHeight="1">
      <c r="A14" s="151"/>
      <c r="B14" s="164" t="s">
        <v>37</v>
      </c>
      <c r="C14" s="44" t="s">
        <v>49</v>
      </c>
      <c r="D14" s="48" t="s">
        <v>42</v>
      </c>
      <c r="E14" s="147" t="s">
        <v>42</v>
      </c>
    </row>
    <row r="15" spans="1:5" ht="120" customHeight="1">
      <c r="A15" s="151"/>
      <c r="B15" s="164" t="s">
        <v>38</v>
      </c>
      <c r="C15" s="44" t="s">
        <v>50</v>
      </c>
      <c r="D15" s="48">
        <v>-124764.32</v>
      </c>
      <c r="E15" s="147">
        <f>-128373.78+3609.48</f>
        <v>-124764.3</v>
      </c>
    </row>
    <row r="16" spans="1:5" ht="80.099999999999994" customHeight="1">
      <c r="A16" s="151"/>
      <c r="B16" s="164" t="s">
        <v>39</v>
      </c>
      <c r="C16" s="44" t="s">
        <v>51</v>
      </c>
      <c r="D16" s="48" t="s">
        <v>42</v>
      </c>
      <c r="E16" s="147"/>
    </row>
    <row r="17" spans="1:5" ht="39.950000000000003" customHeight="1">
      <c r="A17" s="151"/>
      <c r="B17" s="164" t="s">
        <v>40</v>
      </c>
      <c r="C17" s="44" t="s">
        <v>52</v>
      </c>
      <c r="D17" s="48" t="s">
        <v>42</v>
      </c>
      <c r="E17" s="147"/>
    </row>
    <row r="18" spans="1:5" ht="120" customHeight="1" thickBot="1">
      <c r="A18" s="151"/>
      <c r="B18" s="165" t="s">
        <v>41</v>
      </c>
      <c r="C18" s="47" t="s">
        <v>53</v>
      </c>
      <c r="D18" s="166" t="s">
        <v>42</v>
      </c>
      <c r="E18" s="148"/>
    </row>
  </sheetData>
  <mergeCells count="5">
    <mergeCell ref="A4:A7"/>
    <mergeCell ref="B4:B5"/>
    <mergeCell ref="C4:C5"/>
    <mergeCell ref="E4:E5"/>
    <mergeCell ref="A8:A18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headerFooter alignWithMargins="0"/>
  <colBreaks count="1" manualBreakCount="1">
    <brk id="1" max="1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503</v>
      </c>
      <c r="B1" s="1" t="s">
        <v>1</v>
      </c>
    </row>
    <row r="2" spans="1:2">
      <c r="A2" t="s">
        <v>504</v>
      </c>
      <c r="B2" s="1" t="s">
        <v>29</v>
      </c>
    </row>
    <row r="3" spans="1:2">
      <c r="A3" t="s">
        <v>505</v>
      </c>
      <c r="B3" s="1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31</vt:i4>
      </vt:variant>
    </vt:vector>
  </HeadingPairs>
  <TitlesOfParts>
    <vt:vector size="36" baseType="lpstr">
      <vt:lpstr>Доходы</vt:lpstr>
      <vt:lpstr>Расходы</vt:lpstr>
      <vt:lpstr>Источники</vt:lpstr>
      <vt:lpstr>КонсТабл</vt:lpstr>
      <vt:lpstr>ExportParams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Источники!FIO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  <vt:lpstr>КонсТабл!Область_печати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2016-04-14T13:43:58Z</cp:lastPrinted>
  <dcterms:created xsi:type="dcterms:W3CDTF">1999-06-18T11:49:53Z</dcterms:created>
  <dcterms:modified xsi:type="dcterms:W3CDTF">2016-04-14T13:45:21Z</dcterms:modified>
</cp:coreProperties>
</file>